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wykaz cen" sheetId="1" r:id="rId1"/>
  </sheets>
  <externalReferences>
    <externalReference r:id="rId2"/>
    <externalReference r:id="rId3"/>
    <externalReference r:id="rId4"/>
  </externalReferences>
  <definedNames>
    <definedName name="_Baza_gmin">[1]Gminy!$A$18:$P$232</definedName>
    <definedName name="_INSTALACJE">[1]Regiony!$E$3:$L$19</definedName>
    <definedName name="_INSZAST">[1]Regiony!$E$23:$L$29</definedName>
    <definedName name="_KR1">[1]Gminy!$P$8:$P$9</definedName>
    <definedName name="_KR10">[1]Gminy!$Y$8:$Y$9</definedName>
    <definedName name="_KR2">[1]Gminy!$Q$8:$Q$9</definedName>
    <definedName name="_KR3">[1]Gminy!$R$8:$R$9</definedName>
    <definedName name="_KR4">[1]Gminy!$S$8:$S$9</definedName>
    <definedName name="_KR5">[1]Gminy!$T$8:$T$9</definedName>
    <definedName name="_KR6">[1]Gminy!$U$8:$U$9</definedName>
    <definedName name="_KR7">[1]Gminy!$V$8:$V$9</definedName>
    <definedName name="_KR8">[1]Gminy!$W$8:$W$9</definedName>
    <definedName name="_KR9">[1]Gminy!$X$8:$X$9</definedName>
    <definedName name="_powiaty">[1]Powiaty!$A$1:$B$24</definedName>
    <definedName name="_Region">[1]Regiony!$A$4:$A$13</definedName>
    <definedName name="_RIPOK">[1]RIPOK!$D$32:$T$38</definedName>
    <definedName name="_ZASTEPCZE">[1]zastępcze!$C$25:$H$31</definedName>
    <definedName name="xxxxxxx">[2]Gminy!$A$6:$K$220</definedName>
  </definedNames>
  <calcPr calcId="145621"/>
</workbook>
</file>

<file path=xl/calcChain.xml><?xml version="1.0" encoding="utf-8"?>
<calcChain xmlns="http://schemas.openxmlformats.org/spreadsheetml/2006/main">
  <c r="S30" i="1" l="1"/>
  <c r="T30" i="1"/>
  <c r="Q29" i="1"/>
  <c r="Q30" i="1" s="1"/>
  <c r="T29" i="1"/>
  <c r="S29" i="1"/>
  <c r="R29" i="1"/>
  <c r="R30" i="1" s="1"/>
  <c r="P29" i="1"/>
  <c r="P30" i="1" s="1"/>
  <c r="J62" i="1" l="1"/>
  <c r="J61" i="1"/>
  <c r="J60" i="1"/>
  <c r="J59" i="1"/>
  <c r="J58" i="1"/>
  <c r="J57" i="1"/>
  <c r="H57" i="1"/>
  <c r="T57" i="1" s="1"/>
  <c r="G57" i="1"/>
  <c r="S57" i="1" s="1"/>
  <c r="F57" i="1"/>
  <c r="R57" i="1" s="1"/>
  <c r="E57" i="1"/>
  <c r="Q57" i="1" s="1"/>
  <c r="D57" i="1"/>
  <c r="P57" i="1" s="1"/>
  <c r="B57" i="1"/>
  <c r="J56" i="1"/>
  <c r="H56" i="1"/>
  <c r="T56" i="1" s="1"/>
  <c r="G56" i="1"/>
  <c r="S56" i="1" s="1"/>
  <c r="F56" i="1"/>
  <c r="R56" i="1" s="1"/>
  <c r="E56" i="1"/>
  <c r="Q56" i="1" s="1"/>
  <c r="D56" i="1"/>
  <c r="P56" i="1" s="1"/>
  <c r="B56" i="1"/>
  <c r="J55" i="1"/>
  <c r="H55" i="1"/>
  <c r="T55" i="1" s="1"/>
  <c r="G55" i="1"/>
  <c r="S55" i="1" s="1"/>
  <c r="F55" i="1"/>
  <c r="R55" i="1" s="1"/>
  <c r="E55" i="1"/>
  <c r="Q55" i="1" s="1"/>
  <c r="D55" i="1"/>
  <c r="P55" i="1" s="1"/>
  <c r="B55" i="1"/>
  <c r="J54" i="1"/>
  <c r="H54" i="1"/>
  <c r="T54" i="1" s="1"/>
  <c r="G54" i="1"/>
  <c r="S54" i="1" s="1"/>
  <c r="F54" i="1"/>
  <c r="R54" i="1" s="1"/>
  <c r="E54" i="1"/>
  <c r="Q54" i="1" s="1"/>
  <c r="D54" i="1"/>
  <c r="P54" i="1" s="1"/>
  <c r="B54" i="1"/>
  <c r="J53" i="1"/>
  <c r="H53" i="1"/>
  <c r="T53" i="1" s="1"/>
  <c r="G53" i="1"/>
  <c r="S53" i="1" s="1"/>
  <c r="F53" i="1"/>
  <c r="R53" i="1" s="1"/>
  <c r="E53" i="1"/>
  <c r="Q53" i="1" s="1"/>
  <c r="D53" i="1"/>
  <c r="P53" i="1" s="1"/>
  <c r="B53" i="1"/>
  <c r="J52" i="1"/>
  <c r="H52" i="1"/>
  <c r="T52" i="1" s="1"/>
  <c r="G52" i="1"/>
  <c r="S52" i="1" s="1"/>
  <c r="F52" i="1"/>
  <c r="R52" i="1" s="1"/>
  <c r="E52" i="1"/>
  <c r="Q52" i="1" s="1"/>
  <c r="D52" i="1"/>
  <c r="P52" i="1" s="1"/>
  <c r="B52" i="1"/>
  <c r="J51" i="1"/>
  <c r="H51" i="1"/>
  <c r="T51" i="1" s="1"/>
  <c r="G51" i="1"/>
  <c r="S51" i="1" s="1"/>
  <c r="F51" i="1"/>
  <c r="R51" i="1" s="1"/>
  <c r="E51" i="1"/>
  <c r="Q51" i="1" s="1"/>
  <c r="D51" i="1"/>
  <c r="P51" i="1" s="1"/>
  <c r="B51" i="1"/>
  <c r="J50" i="1"/>
  <c r="H50" i="1"/>
  <c r="T50" i="1" s="1"/>
  <c r="G50" i="1"/>
  <c r="S50" i="1" s="1"/>
  <c r="F50" i="1"/>
  <c r="R50" i="1" s="1"/>
  <c r="E50" i="1"/>
  <c r="Q50" i="1" s="1"/>
  <c r="D50" i="1"/>
  <c r="P50" i="1" s="1"/>
  <c r="B50" i="1"/>
  <c r="J49" i="1"/>
  <c r="H49" i="1"/>
  <c r="T49" i="1" s="1"/>
  <c r="G49" i="1"/>
  <c r="S49" i="1" s="1"/>
  <c r="F49" i="1"/>
  <c r="R49" i="1" s="1"/>
  <c r="E49" i="1"/>
  <c r="Q49" i="1" s="1"/>
  <c r="D49" i="1"/>
  <c r="P49" i="1" s="1"/>
  <c r="B49" i="1"/>
  <c r="J48" i="1"/>
  <c r="H48" i="1"/>
  <c r="T48" i="1" s="1"/>
  <c r="G48" i="1"/>
  <c r="S48" i="1" s="1"/>
  <c r="F48" i="1"/>
  <c r="R48" i="1" s="1"/>
  <c r="E48" i="1"/>
  <c r="Q48" i="1" s="1"/>
  <c r="D48" i="1"/>
  <c r="P48" i="1" s="1"/>
  <c r="C48" i="1"/>
  <c r="B48" i="1"/>
  <c r="H47" i="1"/>
  <c r="T47" i="1" s="1"/>
  <c r="G47" i="1"/>
  <c r="S47" i="1" s="1"/>
  <c r="F47" i="1"/>
  <c r="R47" i="1" s="1"/>
  <c r="E47" i="1"/>
  <c r="Q47" i="1" s="1"/>
  <c r="D47" i="1"/>
  <c r="P47" i="1" s="1"/>
  <c r="C47" i="1"/>
  <c r="B47" i="1"/>
  <c r="H46" i="1"/>
  <c r="T46" i="1" s="1"/>
  <c r="G46" i="1"/>
  <c r="S46" i="1" s="1"/>
  <c r="F46" i="1"/>
  <c r="R46" i="1" s="1"/>
  <c r="E46" i="1"/>
  <c r="Q46" i="1" s="1"/>
  <c r="D46" i="1"/>
  <c r="P46" i="1" s="1"/>
  <c r="C46" i="1"/>
  <c r="B46" i="1"/>
  <c r="H45" i="1"/>
  <c r="T45" i="1" s="1"/>
  <c r="G45" i="1"/>
  <c r="S45" i="1" s="1"/>
  <c r="F45" i="1"/>
  <c r="R45" i="1" s="1"/>
  <c r="E45" i="1"/>
  <c r="Q45" i="1" s="1"/>
  <c r="D45" i="1"/>
  <c r="P45" i="1" s="1"/>
  <c r="C45" i="1"/>
  <c r="B45" i="1"/>
  <c r="H44" i="1"/>
  <c r="G44" i="1"/>
  <c r="F44" i="1"/>
  <c r="E44" i="1"/>
  <c r="D44" i="1"/>
  <c r="C44" i="1"/>
  <c r="B44" i="1"/>
  <c r="H43" i="1"/>
  <c r="T43" i="1" s="1"/>
  <c r="G43" i="1"/>
  <c r="S43" i="1" s="1"/>
  <c r="F43" i="1"/>
  <c r="R43" i="1" s="1"/>
  <c r="E43" i="1"/>
  <c r="Q43" i="1" s="1"/>
  <c r="D43" i="1"/>
  <c r="P43" i="1" s="1"/>
  <c r="C43" i="1"/>
  <c r="B43" i="1"/>
  <c r="T42" i="1"/>
  <c r="S42" i="1"/>
  <c r="R42" i="1"/>
  <c r="Q42" i="1"/>
  <c r="P42" i="1"/>
  <c r="O42" i="1"/>
  <c r="N42" i="1"/>
  <c r="M42" i="1"/>
  <c r="L42" i="1"/>
  <c r="K42" i="1"/>
  <c r="J42" i="1"/>
  <c r="H42" i="1"/>
  <c r="G42" i="1"/>
  <c r="F42" i="1"/>
  <c r="E42" i="1"/>
  <c r="D42" i="1"/>
  <c r="C42" i="1"/>
  <c r="J41" i="1"/>
  <c r="C41" i="1"/>
  <c r="B41" i="1"/>
  <c r="J34" i="1"/>
  <c r="J33" i="1"/>
  <c r="J32" i="1"/>
  <c r="J31" i="1"/>
  <c r="J30" i="1"/>
  <c r="J28" i="1"/>
  <c r="H28" i="1"/>
  <c r="T28" i="1" s="1"/>
  <c r="G28" i="1"/>
  <c r="S28" i="1" s="1"/>
  <c r="F28" i="1"/>
  <c r="R28" i="1" s="1"/>
  <c r="E28" i="1"/>
  <c r="Q28" i="1" s="1"/>
  <c r="D28" i="1"/>
  <c r="P28" i="1" s="1"/>
  <c r="B28" i="1"/>
  <c r="J27" i="1"/>
  <c r="H27" i="1"/>
  <c r="T27" i="1" s="1"/>
  <c r="G27" i="1"/>
  <c r="S27" i="1" s="1"/>
  <c r="F27" i="1"/>
  <c r="R27" i="1" s="1"/>
  <c r="E27" i="1"/>
  <c r="Q27" i="1" s="1"/>
  <c r="D27" i="1"/>
  <c r="P27" i="1" s="1"/>
  <c r="B27" i="1"/>
  <c r="J26" i="1"/>
  <c r="H26" i="1"/>
  <c r="T26" i="1" s="1"/>
  <c r="G26" i="1"/>
  <c r="S26" i="1" s="1"/>
  <c r="F26" i="1"/>
  <c r="R26" i="1" s="1"/>
  <c r="E26" i="1"/>
  <c r="Q26" i="1" s="1"/>
  <c r="D26" i="1"/>
  <c r="P26" i="1" s="1"/>
  <c r="B26" i="1"/>
  <c r="J25" i="1"/>
  <c r="H25" i="1"/>
  <c r="T25" i="1" s="1"/>
  <c r="G25" i="1"/>
  <c r="S25" i="1" s="1"/>
  <c r="F25" i="1"/>
  <c r="R25" i="1" s="1"/>
  <c r="E25" i="1"/>
  <c r="Q25" i="1" s="1"/>
  <c r="D25" i="1"/>
  <c r="P25" i="1" s="1"/>
  <c r="B25" i="1"/>
  <c r="J24" i="1"/>
  <c r="H24" i="1"/>
  <c r="T24" i="1" s="1"/>
  <c r="G24" i="1"/>
  <c r="S24" i="1" s="1"/>
  <c r="F24" i="1"/>
  <c r="R24" i="1" s="1"/>
  <c r="E24" i="1"/>
  <c r="Q24" i="1" s="1"/>
  <c r="D24" i="1"/>
  <c r="P24" i="1" s="1"/>
  <c r="B24" i="1"/>
  <c r="J23" i="1"/>
  <c r="H23" i="1"/>
  <c r="T23" i="1" s="1"/>
  <c r="G23" i="1"/>
  <c r="S23" i="1" s="1"/>
  <c r="F23" i="1"/>
  <c r="R23" i="1" s="1"/>
  <c r="E23" i="1"/>
  <c r="Q23" i="1" s="1"/>
  <c r="D23" i="1"/>
  <c r="P23" i="1" s="1"/>
  <c r="B23" i="1"/>
  <c r="J22" i="1"/>
  <c r="H22" i="1"/>
  <c r="T22" i="1" s="1"/>
  <c r="G22" i="1"/>
  <c r="S22" i="1" s="1"/>
  <c r="F22" i="1"/>
  <c r="R22" i="1" s="1"/>
  <c r="E22" i="1"/>
  <c r="Q22" i="1" s="1"/>
  <c r="D22" i="1"/>
  <c r="P22" i="1" s="1"/>
  <c r="B22" i="1"/>
  <c r="J21" i="1"/>
  <c r="H21" i="1"/>
  <c r="T21" i="1" s="1"/>
  <c r="G21" i="1"/>
  <c r="S21" i="1" s="1"/>
  <c r="F21" i="1"/>
  <c r="R21" i="1" s="1"/>
  <c r="E21" i="1"/>
  <c r="Q21" i="1" s="1"/>
  <c r="D21" i="1"/>
  <c r="P21" i="1" s="1"/>
  <c r="B21" i="1"/>
  <c r="J20" i="1"/>
  <c r="H20" i="1"/>
  <c r="T20" i="1" s="1"/>
  <c r="G20" i="1"/>
  <c r="S20" i="1" s="1"/>
  <c r="F20" i="1"/>
  <c r="R20" i="1" s="1"/>
  <c r="E20" i="1"/>
  <c r="Q20" i="1" s="1"/>
  <c r="D20" i="1"/>
  <c r="P20" i="1" s="1"/>
  <c r="B20" i="1"/>
  <c r="J19" i="1"/>
  <c r="H19" i="1"/>
  <c r="T19" i="1" s="1"/>
  <c r="G19" i="1"/>
  <c r="S19" i="1" s="1"/>
  <c r="F19" i="1"/>
  <c r="R19" i="1" s="1"/>
  <c r="E19" i="1"/>
  <c r="Q19" i="1" s="1"/>
  <c r="D19" i="1"/>
  <c r="P19" i="1" s="1"/>
  <c r="B19" i="1"/>
  <c r="J18" i="1"/>
  <c r="H18" i="1"/>
  <c r="T18" i="1" s="1"/>
  <c r="G18" i="1"/>
  <c r="S18" i="1" s="1"/>
  <c r="F18" i="1"/>
  <c r="R18" i="1" s="1"/>
  <c r="E18" i="1"/>
  <c r="Q18" i="1" s="1"/>
  <c r="D18" i="1"/>
  <c r="P18" i="1" s="1"/>
  <c r="B18" i="1"/>
  <c r="J17" i="1"/>
  <c r="H17" i="1"/>
  <c r="T17" i="1" s="1"/>
  <c r="G17" i="1"/>
  <c r="S17" i="1" s="1"/>
  <c r="F17" i="1"/>
  <c r="R17" i="1" s="1"/>
  <c r="E17" i="1"/>
  <c r="Q17" i="1" s="1"/>
  <c r="D17" i="1"/>
  <c r="P17" i="1" s="1"/>
  <c r="B17" i="1"/>
  <c r="J16" i="1"/>
  <c r="H16" i="1"/>
  <c r="T16" i="1" s="1"/>
  <c r="G16" i="1"/>
  <c r="S16" i="1" s="1"/>
  <c r="F16" i="1"/>
  <c r="R16" i="1" s="1"/>
  <c r="E16" i="1"/>
  <c r="Q16" i="1" s="1"/>
  <c r="D16" i="1"/>
  <c r="P16" i="1" s="1"/>
  <c r="B16" i="1"/>
  <c r="J15" i="1"/>
  <c r="H15" i="1"/>
  <c r="T15" i="1" s="1"/>
  <c r="G15" i="1"/>
  <c r="S15" i="1" s="1"/>
  <c r="F15" i="1"/>
  <c r="R15" i="1" s="1"/>
  <c r="E15" i="1"/>
  <c r="Q15" i="1" s="1"/>
  <c r="D15" i="1"/>
  <c r="P15" i="1" s="1"/>
  <c r="B15" i="1"/>
  <c r="J14" i="1"/>
  <c r="H14" i="1"/>
  <c r="T14" i="1" s="1"/>
  <c r="G14" i="1"/>
  <c r="S14" i="1" s="1"/>
  <c r="F14" i="1"/>
  <c r="R14" i="1" s="1"/>
  <c r="E14" i="1"/>
  <c r="Q14" i="1" s="1"/>
  <c r="D14" i="1"/>
  <c r="P14" i="1" s="1"/>
  <c r="B14" i="1"/>
  <c r="J13" i="1"/>
  <c r="H13" i="1"/>
  <c r="T13" i="1" s="1"/>
  <c r="G13" i="1"/>
  <c r="S13" i="1" s="1"/>
  <c r="F13" i="1"/>
  <c r="R13" i="1" s="1"/>
  <c r="E13" i="1"/>
  <c r="Q13" i="1" s="1"/>
  <c r="D13" i="1"/>
  <c r="P13" i="1" s="1"/>
  <c r="B13" i="1"/>
  <c r="J12" i="1"/>
  <c r="H12" i="1"/>
  <c r="T12" i="1" s="1"/>
  <c r="G12" i="1"/>
  <c r="S12" i="1" s="1"/>
  <c r="F12" i="1"/>
  <c r="R12" i="1" s="1"/>
  <c r="E12" i="1"/>
  <c r="Q12" i="1" s="1"/>
  <c r="D12" i="1"/>
  <c r="P12" i="1" s="1"/>
  <c r="B12" i="1"/>
  <c r="J11" i="1"/>
  <c r="H11" i="1"/>
  <c r="T11" i="1" s="1"/>
  <c r="G11" i="1"/>
  <c r="S11" i="1" s="1"/>
  <c r="F11" i="1"/>
  <c r="R11" i="1" s="1"/>
  <c r="E11" i="1"/>
  <c r="Q11" i="1" s="1"/>
  <c r="D11" i="1"/>
  <c r="P11" i="1" s="1"/>
  <c r="B11" i="1"/>
  <c r="J10" i="1"/>
  <c r="H10" i="1"/>
  <c r="T10" i="1" s="1"/>
  <c r="G10" i="1"/>
  <c r="S10" i="1" s="1"/>
  <c r="F10" i="1"/>
  <c r="R10" i="1" s="1"/>
  <c r="E10" i="1"/>
  <c r="Q10" i="1" s="1"/>
  <c r="D10" i="1"/>
  <c r="P10" i="1" s="1"/>
  <c r="B10" i="1"/>
  <c r="J9" i="1"/>
  <c r="H9" i="1"/>
  <c r="T9" i="1" s="1"/>
  <c r="G9" i="1"/>
  <c r="S9" i="1" s="1"/>
  <c r="F9" i="1"/>
  <c r="R9" i="1" s="1"/>
  <c r="E9" i="1"/>
  <c r="Q9" i="1" s="1"/>
  <c r="D9" i="1"/>
  <c r="P9" i="1" s="1"/>
  <c r="B9" i="1"/>
  <c r="J8" i="1"/>
  <c r="H8" i="1"/>
  <c r="T8" i="1" s="1"/>
  <c r="G8" i="1"/>
  <c r="S8" i="1" s="1"/>
  <c r="F8" i="1"/>
  <c r="R8" i="1" s="1"/>
  <c r="E8" i="1"/>
  <c r="Q8" i="1" s="1"/>
  <c r="D8" i="1"/>
  <c r="P8" i="1" s="1"/>
  <c r="B8" i="1"/>
  <c r="H7" i="1"/>
  <c r="G7" i="1"/>
  <c r="F7" i="1"/>
  <c r="E7" i="1"/>
  <c r="D7" i="1"/>
  <c r="B7" i="1"/>
  <c r="J6" i="1"/>
  <c r="H6" i="1"/>
  <c r="T6" i="1" s="1"/>
  <c r="G6" i="1"/>
  <c r="S6" i="1" s="1"/>
  <c r="F6" i="1"/>
  <c r="R6" i="1" s="1"/>
  <c r="E6" i="1"/>
  <c r="Q6" i="1" s="1"/>
  <c r="D6" i="1"/>
  <c r="P6" i="1" s="1"/>
  <c r="B6" i="1"/>
  <c r="T5" i="1"/>
  <c r="S5" i="1"/>
  <c r="R5" i="1"/>
  <c r="Q5" i="1"/>
  <c r="P5" i="1"/>
  <c r="O5" i="1"/>
  <c r="N5" i="1"/>
  <c r="M5" i="1"/>
  <c r="L5" i="1"/>
  <c r="K5" i="1"/>
  <c r="J5" i="1"/>
  <c r="H5" i="1"/>
  <c r="G5" i="1"/>
  <c r="F5" i="1"/>
  <c r="E5" i="1"/>
  <c r="D5" i="1"/>
  <c r="C5" i="1"/>
  <c r="J4" i="1"/>
  <c r="H4" i="1"/>
  <c r="G4" i="1"/>
  <c r="F4" i="1"/>
  <c r="E4" i="1"/>
  <c r="D4" i="1"/>
  <c r="B4" i="1"/>
  <c r="P58" i="1" l="1"/>
  <c r="Q58" i="1"/>
  <c r="R58" i="1"/>
  <c r="T32" i="1"/>
  <c r="T33" i="1" s="1"/>
  <c r="P60" i="1"/>
  <c r="P61" i="1" s="1"/>
  <c r="Q60" i="1"/>
  <c r="Q61" i="1" s="1"/>
  <c r="R60" i="1"/>
  <c r="R61" i="1" s="1"/>
  <c r="S58" i="1"/>
  <c r="T58" i="1"/>
  <c r="P32" i="1" l="1"/>
  <c r="P33" i="1" s="1"/>
  <c r="S32" i="1"/>
  <c r="S33" i="1" s="1"/>
  <c r="S60" i="1"/>
  <c r="S61" i="1" s="1"/>
  <c r="T60" i="1"/>
  <c r="T61" i="1" s="1"/>
  <c r="Q32" i="1"/>
  <c r="Q33" i="1" s="1"/>
  <c r="R32" i="1"/>
  <c r="R33" i="1" s="1"/>
  <c r="P34" i="1" l="1"/>
  <c r="P62" i="1"/>
</calcChain>
</file>

<file path=xl/comments1.xml><?xml version="1.0" encoding="utf-8"?>
<comments xmlns="http://schemas.openxmlformats.org/spreadsheetml/2006/main">
  <authors>
    <author>Użytkownik systemu Windows</author>
  </authors>
  <commentList>
    <comment ref="P16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0 miesięcy</t>
        </r>
      </text>
    </comment>
    <comment ref="T16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6 miesięcy</t>
        </r>
      </text>
    </comment>
    <comment ref="P20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0 miesięcy</t>
        </r>
      </text>
    </comment>
    <comment ref="T20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5 miesięcy</t>
        </r>
      </text>
    </comment>
    <comment ref="P21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3 miesiące</t>
        </r>
      </text>
    </comment>
    <comment ref="T21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4 miesiące</t>
        </r>
      </text>
    </comment>
  </commentList>
</comments>
</file>

<file path=xl/sharedStrings.xml><?xml version="1.0" encoding="utf-8"?>
<sst xmlns="http://schemas.openxmlformats.org/spreadsheetml/2006/main" count="45" uniqueCount="10">
  <si>
    <t>Przetarg nieograniczony na: Usługę w zakresie odbierania odpadów komunalnych z nieruchomości zamieszkałych i niezamieszkałych na terenie Gminy Miejskiej Tczew</t>
  </si>
  <si>
    <t>NIERUCHOMOŚCI ZAMIESZKAŁE</t>
  </si>
  <si>
    <t>Mg/rok</t>
  </si>
  <si>
    <t>szt</t>
  </si>
  <si>
    <t>NIERUCHOMOŚCI NIEZAMIESZKAŁE</t>
  </si>
  <si>
    <t>zł/Mg</t>
  </si>
  <si>
    <t xml:space="preserve">Utrzymanie w należytym stanie technicznym i sanitarnym  kontenerów podziemnych do zbierania odpadów komunalnych </t>
  </si>
  <si>
    <t>kpl</t>
  </si>
  <si>
    <t>zł/kpl/mc</t>
  </si>
  <si>
    <t>UWAGA! DOKUMENT NALEŻY PODPISAĆ KWALIFIKOWANYM PODPISEM ELEKTRONICZNYM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</si>
</sst>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\ _z_ł"/>
    <numFmt numFmtId="166" formatCode="#,##0.00\ &quot;zł&quot;"/>
    <numFmt numFmtId="167" formatCode="#,##0\ _z_ł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</font>
    <font>
      <b/>
      <sz val="9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6100"/>
      <name val="Calibri"/>
      <family val="2"/>
      <charset val="238"/>
    </font>
    <font>
      <i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rgb="FFE6E6E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9" fillId="5" borderId="0" applyBorder="0" applyProtection="0"/>
  </cellStyleXfs>
  <cellXfs count="6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 indent="1"/>
    </xf>
    <xf numFmtId="164" fontId="6" fillId="4" borderId="1" xfId="0" applyNumberFormat="1" applyFont="1" applyFill="1" applyBorder="1" applyAlignment="1">
      <alignment horizontal="left" vertical="center" wrapText="1" indent="1"/>
    </xf>
    <xf numFmtId="166" fontId="6" fillId="0" borderId="6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6" fillId="0" borderId="1" xfId="0" applyNumberFormat="1" applyFont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 wrapText="1"/>
    </xf>
    <xf numFmtId="164" fontId="11" fillId="0" borderId="11" xfId="0" applyNumberFormat="1" applyFont="1" applyFill="1" applyBorder="1" applyAlignment="1">
      <alignment horizontal="right" vertical="center" wrapText="1"/>
    </xf>
    <xf numFmtId="166" fontId="11" fillId="0" borderId="11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right" vertical="center" wrapText="1"/>
    </xf>
    <xf numFmtId="0" fontId="0" fillId="0" borderId="0" xfId="0" applyBorder="1"/>
    <xf numFmtId="9" fontId="2" fillId="0" borderId="13" xfId="0" applyNumberFormat="1" applyFont="1" applyBorder="1"/>
    <xf numFmtId="9" fontId="2" fillId="0" borderId="14" xfId="0" applyNumberFormat="1" applyFont="1" applyBorder="1"/>
    <xf numFmtId="166" fontId="2" fillId="0" borderId="1" xfId="0" applyNumberFormat="1" applyFont="1" applyBorder="1"/>
    <xf numFmtId="166" fontId="2" fillId="0" borderId="6" xfId="0" applyNumberFormat="1" applyFont="1" applyBorder="1"/>
    <xf numFmtId="0" fontId="2" fillId="0" borderId="15" xfId="0" applyFont="1" applyBorder="1"/>
    <xf numFmtId="0" fontId="0" fillId="0" borderId="16" xfId="0" applyBorder="1"/>
    <xf numFmtId="0" fontId="2" fillId="0" borderId="16" xfId="0" applyFont="1" applyBorder="1"/>
    <xf numFmtId="164" fontId="11" fillId="0" borderId="2" xfId="0" applyNumberFormat="1" applyFont="1" applyFill="1" applyBorder="1" applyAlignment="1">
      <alignment horizontal="right" vertical="center" wrapText="1"/>
    </xf>
    <xf numFmtId="164" fontId="11" fillId="0" borderId="3" xfId="0" applyNumberFormat="1" applyFont="1" applyFill="1" applyBorder="1" applyAlignment="1">
      <alignment horizontal="right"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right" vertical="center" wrapText="1"/>
    </xf>
    <xf numFmtId="9" fontId="2" fillId="0" borderId="1" xfId="0" applyNumberFormat="1" applyFont="1" applyBorder="1"/>
    <xf numFmtId="9" fontId="2" fillId="0" borderId="6" xfId="0" applyNumberFormat="1" applyFont="1" applyBorder="1"/>
    <xf numFmtId="0" fontId="2" fillId="0" borderId="7" xfId="0" applyFont="1" applyBorder="1"/>
    <xf numFmtId="0" fontId="0" fillId="0" borderId="8" xfId="0" applyBorder="1"/>
    <xf numFmtId="0" fontId="2" fillId="0" borderId="8" xfId="0" applyFont="1" applyBorder="1"/>
    <xf numFmtId="166" fontId="7" fillId="0" borderId="1" xfId="0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0" borderId="0" xfId="0" applyFont="1"/>
  </cellXfs>
  <cellStyles count="21">
    <cellStyle name="Dziesiętny 2" xfId="1"/>
    <cellStyle name="Hiperłącze 2" xfId="2"/>
    <cellStyle name="Normalny" xfId="0" builtinId="0"/>
    <cellStyle name="Normalny 10" xfId="3"/>
    <cellStyle name="Normalny 11" xfId="4"/>
    <cellStyle name="Normalny 12" xfId="5"/>
    <cellStyle name="Normalny 13" xfId="6"/>
    <cellStyle name="Normalny 2" xfId="7"/>
    <cellStyle name="Normalny 2 2" xfId="8"/>
    <cellStyle name="Normalny 2 3" xfId="9"/>
    <cellStyle name="Normalny 3" xfId="10"/>
    <cellStyle name="Normalny 4" xfId="11"/>
    <cellStyle name="Normalny 5" xfId="12"/>
    <cellStyle name="Normalny 6" xfId="13"/>
    <cellStyle name="Normalny 7" xfId="14"/>
    <cellStyle name="Normalny 8" xfId="15"/>
    <cellStyle name="Normalny 9" xfId="16"/>
    <cellStyle name="Procentowy 2" xfId="17"/>
    <cellStyle name="Procentowy 3" xfId="18"/>
    <cellStyle name="TableStyleLight1" xfId="19"/>
    <cellStyle name="Tekst objaśnienia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abina%20Kowalska\Documents\NOWA%20FIRMA%205%20czerw%202011%20pulp\Toru&#324;%20WPGO%202013\OPracowania%20do%20WPGO_KP%20grudzie&#324;%202013\WPGO%20KP%207%20region&#243;w%20docelowo%205%20_08%2012%202013_%20pryzma%20spe&#322;n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abina%20Kowalska\Documents\NOWA%20FIRMA%205%20czerw%202011%20pulp\Toru&#324;%20-%20WPGO\WPGO%20SK\wysy&#322;ka%209%20marzec%202012\wysy&#322;ka\WPGO%20KP%20scenariusz%205%2022%2002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bina/Dokumenty/NOWA%20FIRMA%206%20lutego%202018/A_UCP%20Wdro&#380;enie%202019/SIWZ/obliczenia%20m.%20Tczew%20wszystkie%20nieruchomo&#347;ci%2028%2005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 06 2012"/>
      <sheetName val="Gminy"/>
      <sheetName val="DATA"/>
      <sheetName val="Stan projektowany"/>
      <sheetName val="mapy"/>
      <sheetName val="RIPOK"/>
      <sheetName val="zastępcze"/>
      <sheetName val="składowiska"/>
      <sheetName val="Regiony"/>
      <sheetName val="Powiaty"/>
      <sheetName val="Zest region"/>
      <sheetName val="prog odpady"/>
      <sheetName val="odzysk"/>
      <sheetName val="ZESTAWIENIA"/>
      <sheetName val="Stan istniejący"/>
      <sheetName val="KARTY REGIONÓW"/>
    </sheetNames>
    <sheetDataSet>
      <sheetData sheetId="0"/>
      <sheetData sheetId="1">
        <row r="8">
          <cell r="P8" t="str">
            <v>Region</v>
          </cell>
          <cell r="Q8" t="str">
            <v>Region</v>
          </cell>
          <cell r="R8" t="str">
            <v>Region</v>
          </cell>
          <cell r="S8" t="str">
            <v>Region</v>
          </cell>
          <cell r="T8" t="str">
            <v>Region</v>
          </cell>
          <cell r="U8" t="str">
            <v>Region</v>
          </cell>
          <cell r="V8" t="str">
            <v>Region</v>
          </cell>
          <cell r="W8" t="str">
            <v>Region</v>
          </cell>
          <cell r="X8" t="str">
            <v>Region</v>
          </cell>
          <cell r="Y8" t="str">
            <v>Region</v>
          </cell>
        </row>
        <row r="9">
          <cell r="P9">
            <v>1</v>
          </cell>
          <cell r="Q9">
            <v>2</v>
          </cell>
          <cell r="R9">
            <v>3</v>
          </cell>
          <cell r="S9">
            <v>4</v>
          </cell>
          <cell r="T9">
            <v>5</v>
          </cell>
          <cell r="U9">
            <v>6</v>
          </cell>
          <cell r="V9">
            <v>7</v>
          </cell>
          <cell r="W9">
            <v>8</v>
          </cell>
          <cell r="X9">
            <v>9</v>
          </cell>
          <cell r="Y9">
            <v>10</v>
          </cell>
        </row>
        <row r="18">
          <cell r="A18" t="str">
            <v>Nazwa gminy</v>
          </cell>
          <cell r="B18" t="str">
            <v>GM_ID</v>
          </cell>
          <cell r="C18" t="str">
            <v>Typ</v>
          </cell>
          <cell r="D18" t="str">
            <v>Typ 2</v>
          </cell>
          <cell r="E18" t="str">
            <v>POW_ID</v>
          </cell>
          <cell r="F18" t="str">
            <v>Powiat</v>
          </cell>
          <cell r="G18" t="str">
            <v>gminy</v>
          </cell>
          <cell r="H18" t="str">
            <v>ludność 1995</v>
          </cell>
          <cell r="I18" t="str">
            <v>ulegające biodegradacji 1995</v>
          </cell>
          <cell r="J18" t="str">
            <v>Ludność</v>
          </cell>
          <cell r="K18" t="str">
            <v>Ilość odpadów</v>
          </cell>
          <cell r="L18" t="str">
            <v>Ilość ulegających biodegradacji</v>
          </cell>
          <cell r="M18" t="str">
            <v>zielone</v>
          </cell>
          <cell r="O18" t="str">
            <v>Region</v>
          </cell>
        </row>
        <row r="19">
          <cell r="A19" t="str">
            <v>miasto Grudziądz</v>
          </cell>
          <cell r="B19" t="str">
            <v>'046201</v>
          </cell>
          <cell r="C19">
            <v>1</v>
          </cell>
          <cell r="D19">
            <v>1</v>
          </cell>
          <cell r="E19" t="str">
            <v>'0462</v>
          </cell>
          <cell r="F19" t="str">
            <v>GRUDZIĄDZ</v>
          </cell>
          <cell r="G19" t="str">
            <v>Grudziądz</v>
          </cell>
          <cell r="H19">
            <v>103253</v>
          </cell>
          <cell r="I19">
            <v>16004.215</v>
          </cell>
          <cell r="J19">
            <v>98757</v>
          </cell>
          <cell r="K19">
            <v>32589.81</v>
          </cell>
          <cell r="L19">
            <v>18576.191699999999</v>
          </cell>
          <cell r="M19">
            <v>1710.965025</v>
          </cell>
          <cell r="N19">
            <v>0</v>
          </cell>
          <cell r="O19">
            <v>1</v>
          </cell>
        </row>
        <row r="20">
          <cell r="A20" t="str">
            <v>Łasin</v>
          </cell>
          <cell r="B20" t="str">
            <v>'040603</v>
          </cell>
          <cell r="C20">
            <v>3</v>
          </cell>
          <cell r="D20">
            <v>0</v>
          </cell>
          <cell r="E20" t="str">
            <v>'0406</v>
          </cell>
          <cell r="F20" t="str">
            <v>GRUDZIĄDZKI</v>
          </cell>
          <cell r="G20" t="str">
            <v>gmina Łasin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</row>
        <row r="21">
          <cell r="A21" t="str">
            <v>Radzyń Chełmiński</v>
          </cell>
          <cell r="B21" t="str">
            <v>'040604</v>
          </cell>
          <cell r="C21">
            <v>3</v>
          </cell>
          <cell r="D21">
            <v>0</v>
          </cell>
          <cell r="E21" t="str">
            <v>'0406</v>
          </cell>
          <cell r="F21" t="str">
            <v>GRUDZIĄDZKI</v>
          </cell>
          <cell r="G21" t="str">
            <v>gmina Radzyń Chełmiński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</row>
        <row r="22">
          <cell r="A22" t="str">
            <v>Radzyń Chełmiński - miasto</v>
          </cell>
          <cell r="B22" t="str">
            <v>'040604</v>
          </cell>
          <cell r="C22">
            <v>4</v>
          </cell>
          <cell r="D22">
            <v>1</v>
          </cell>
          <cell r="E22" t="str">
            <v>'0406</v>
          </cell>
          <cell r="F22" t="str">
            <v>GRUDZIĄDZKI</v>
          </cell>
          <cell r="G22" t="str">
            <v>Radzyń Chełmiński - miasto</v>
          </cell>
          <cell r="H22">
            <v>1943</v>
          </cell>
          <cell r="I22">
            <v>301.16500000000002</v>
          </cell>
          <cell r="J22">
            <v>1891</v>
          </cell>
          <cell r="K22">
            <v>472.75</v>
          </cell>
          <cell r="L22">
            <v>269.46749999999997</v>
          </cell>
          <cell r="M22">
            <v>25.05575</v>
          </cell>
          <cell r="N22">
            <v>0</v>
          </cell>
          <cell r="O22">
            <v>1</v>
          </cell>
        </row>
        <row r="23">
          <cell r="A23" t="str">
            <v>Radzyń Chełmiński - obszar wiejski</v>
          </cell>
          <cell r="B23" t="str">
            <v>'040604</v>
          </cell>
          <cell r="C23">
            <v>5</v>
          </cell>
          <cell r="D23">
            <v>2</v>
          </cell>
          <cell r="E23" t="str">
            <v>'0406</v>
          </cell>
          <cell r="F23" t="str">
            <v>GRUDZIĄDZKI</v>
          </cell>
          <cell r="G23" t="str">
            <v>Radzyń Chełmiński - obszar wiejski</v>
          </cell>
          <cell r="H23">
            <v>3303</v>
          </cell>
          <cell r="I23">
            <v>155.24100000000001</v>
          </cell>
          <cell r="J23">
            <v>2990</v>
          </cell>
          <cell r="K23">
            <v>538.20000000000005</v>
          </cell>
          <cell r="L23">
            <v>258.33599999999996</v>
          </cell>
          <cell r="M23">
            <v>13.185900000000002</v>
          </cell>
          <cell r="N23">
            <v>0</v>
          </cell>
          <cell r="O23">
            <v>1</v>
          </cell>
        </row>
        <row r="24">
          <cell r="A24" t="str">
            <v>Rogóźno</v>
          </cell>
          <cell r="B24" t="str">
            <v>'040605</v>
          </cell>
          <cell r="C24">
            <v>2</v>
          </cell>
          <cell r="D24">
            <v>2</v>
          </cell>
          <cell r="E24" t="str">
            <v>'0406</v>
          </cell>
          <cell r="F24" t="str">
            <v>GRUDZIĄDZKI</v>
          </cell>
          <cell r="G24" t="str">
            <v>gmina Rogóźno</v>
          </cell>
          <cell r="H24">
            <v>4355</v>
          </cell>
          <cell r="I24">
            <v>204.685</v>
          </cell>
          <cell r="J24">
            <v>4143</v>
          </cell>
          <cell r="K24">
            <v>745.74</v>
          </cell>
          <cell r="L24">
            <v>357.95519999999993</v>
          </cell>
          <cell r="M24">
            <v>18.270630000000001</v>
          </cell>
          <cell r="N24">
            <v>0</v>
          </cell>
          <cell r="O24">
            <v>1</v>
          </cell>
        </row>
        <row r="25">
          <cell r="A25" t="str">
            <v>Świecie nad Osą</v>
          </cell>
          <cell r="B25" t="str">
            <v>'040606</v>
          </cell>
          <cell r="C25">
            <v>2</v>
          </cell>
          <cell r="D25">
            <v>2</v>
          </cell>
          <cell r="E25" t="str">
            <v>'0406</v>
          </cell>
          <cell r="F25" t="str">
            <v>GRUDZIĄDZKI</v>
          </cell>
          <cell r="G25" t="str">
            <v>gmina Świecie nad Osą</v>
          </cell>
          <cell r="H25">
            <v>4787</v>
          </cell>
          <cell r="I25">
            <v>224.989</v>
          </cell>
          <cell r="J25">
            <v>4285</v>
          </cell>
          <cell r="K25">
            <v>771.3</v>
          </cell>
          <cell r="L25">
            <v>370.22399999999993</v>
          </cell>
          <cell r="M25">
            <v>18.896850000000001</v>
          </cell>
          <cell r="N25">
            <v>0</v>
          </cell>
          <cell r="O25">
            <v>1</v>
          </cell>
        </row>
        <row r="26">
          <cell r="A26" t="str">
            <v>Łasin - miasto</v>
          </cell>
          <cell r="B26" t="str">
            <v>'040603</v>
          </cell>
          <cell r="C26">
            <v>4</v>
          </cell>
          <cell r="D26">
            <v>1</v>
          </cell>
          <cell r="E26" t="str">
            <v>'0406</v>
          </cell>
          <cell r="F26" t="str">
            <v>GRUDZIĄDZKI</v>
          </cell>
          <cell r="G26" t="str">
            <v>Łasin - miasto</v>
          </cell>
          <cell r="H26">
            <v>3375</v>
          </cell>
          <cell r="I26">
            <v>523.125</v>
          </cell>
          <cell r="J26">
            <v>3266</v>
          </cell>
          <cell r="K26">
            <v>816.5</v>
          </cell>
          <cell r="L26">
            <v>465.40499999999997</v>
          </cell>
          <cell r="M26">
            <v>43.274499999999996</v>
          </cell>
          <cell r="N26">
            <v>0</v>
          </cell>
          <cell r="O26">
            <v>1</v>
          </cell>
        </row>
        <row r="27">
          <cell r="A27" t="str">
            <v>Łasin - obszar wiejski</v>
          </cell>
          <cell r="B27" t="str">
            <v>'040603</v>
          </cell>
          <cell r="C27">
            <v>5</v>
          </cell>
          <cell r="D27">
            <v>2</v>
          </cell>
          <cell r="E27" t="str">
            <v>'0406</v>
          </cell>
          <cell r="F27" t="str">
            <v>GRUDZIĄDZKI</v>
          </cell>
          <cell r="G27" t="str">
            <v>Łasin - obszar wiejski</v>
          </cell>
          <cell r="H27">
            <v>5628</v>
          </cell>
          <cell r="I27">
            <v>264.51600000000002</v>
          </cell>
          <cell r="J27">
            <v>4865</v>
          </cell>
          <cell r="K27">
            <v>875.7</v>
          </cell>
          <cell r="L27">
            <v>420.33599999999996</v>
          </cell>
          <cell r="M27">
            <v>21.454650000000001</v>
          </cell>
          <cell r="N27">
            <v>0</v>
          </cell>
          <cell r="O27">
            <v>1</v>
          </cell>
        </row>
        <row r="28">
          <cell r="A28" t="str">
            <v>Gruta</v>
          </cell>
          <cell r="B28" t="str">
            <v>'040602</v>
          </cell>
          <cell r="C28">
            <v>2</v>
          </cell>
          <cell r="D28">
            <v>2</v>
          </cell>
          <cell r="E28" t="str">
            <v>'0406</v>
          </cell>
          <cell r="F28" t="str">
            <v>GRUDZIĄDZKI</v>
          </cell>
          <cell r="G28" t="str">
            <v>gmina Gruta</v>
          </cell>
          <cell r="H28">
            <v>7025</v>
          </cell>
          <cell r="I28">
            <v>330.17500000000001</v>
          </cell>
          <cell r="J28">
            <v>6452</v>
          </cell>
          <cell r="K28">
            <v>1161.3599999999999</v>
          </cell>
          <cell r="L28">
            <v>557.45279999999991</v>
          </cell>
          <cell r="M28">
            <v>28.453319999999998</v>
          </cell>
          <cell r="N28">
            <v>0</v>
          </cell>
          <cell r="O28">
            <v>1</v>
          </cell>
        </row>
        <row r="29">
          <cell r="A29" t="str">
            <v>Grudziądz</v>
          </cell>
          <cell r="B29" t="str">
            <v>'040601</v>
          </cell>
          <cell r="C29">
            <v>2</v>
          </cell>
          <cell r="D29">
            <v>2</v>
          </cell>
          <cell r="E29" t="str">
            <v>'0406</v>
          </cell>
          <cell r="F29" t="str">
            <v>GRUDZIĄDZKI</v>
          </cell>
          <cell r="G29" t="str">
            <v>gmina Grudziądz (gmina wiejska)</v>
          </cell>
          <cell r="H29">
            <v>9278</v>
          </cell>
          <cell r="I29">
            <v>436.06599999999997</v>
          </cell>
          <cell r="J29">
            <v>10915</v>
          </cell>
          <cell r="K29">
            <v>1964.7</v>
          </cell>
          <cell r="L29">
            <v>943.05599999999993</v>
          </cell>
          <cell r="M29">
            <v>48.135150000000003</v>
          </cell>
          <cell r="N29">
            <v>0</v>
          </cell>
          <cell r="O29">
            <v>1</v>
          </cell>
        </row>
        <row r="30">
          <cell r="A30" t="str">
            <v>Kamień Krajeński</v>
          </cell>
          <cell r="B30" t="str">
            <v>'041301</v>
          </cell>
          <cell r="C30">
            <v>3</v>
          </cell>
          <cell r="D30">
            <v>0</v>
          </cell>
          <cell r="E30" t="str">
            <v>'0413</v>
          </cell>
          <cell r="F30" t="str">
            <v>SĘPOLEŃSKI</v>
          </cell>
          <cell r="G30" t="str">
            <v>gmina Kamień Krajeński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Sępólno Krajeńskie</v>
          </cell>
          <cell r="B31" t="str">
            <v>'041302</v>
          </cell>
          <cell r="C31">
            <v>3</v>
          </cell>
          <cell r="D31">
            <v>0</v>
          </cell>
          <cell r="E31" t="str">
            <v>'0413</v>
          </cell>
          <cell r="F31" t="str">
            <v>SĘPOLEŃSKI</v>
          </cell>
          <cell r="G31" t="str">
            <v>gmina Sępólno Krajeńskie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Więcbork</v>
          </cell>
          <cell r="B32" t="str">
            <v>'041304</v>
          </cell>
          <cell r="C32">
            <v>3</v>
          </cell>
          <cell r="D32">
            <v>0</v>
          </cell>
          <cell r="E32" t="str">
            <v>'0413</v>
          </cell>
          <cell r="F32" t="str">
            <v>SĘPOLEŃSKI</v>
          </cell>
          <cell r="G32" t="str">
            <v>gmina Więcbork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Kamień Krajeński - miasto</v>
          </cell>
          <cell r="B33" t="str">
            <v>'041301</v>
          </cell>
          <cell r="C33">
            <v>4</v>
          </cell>
          <cell r="D33">
            <v>1</v>
          </cell>
          <cell r="E33" t="str">
            <v>'0413</v>
          </cell>
          <cell r="F33" t="str">
            <v>SĘPOLEŃSKI</v>
          </cell>
          <cell r="G33" t="str">
            <v>Kamień Krajeński - miasto</v>
          </cell>
          <cell r="H33">
            <v>2303</v>
          </cell>
          <cell r="I33">
            <v>356.96499999999997</v>
          </cell>
          <cell r="J33">
            <v>2344</v>
          </cell>
          <cell r="K33">
            <v>586</v>
          </cell>
          <cell r="L33">
            <v>334.02</v>
          </cell>
          <cell r="M33">
            <v>31.058</v>
          </cell>
          <cell r="N33">
            <v>0</v>
          </cell>
          <cell r="O33">
            <v>1</v>
          </cell>
        </row>
        <row r="34">
          <cell r="A34" t="str">
            <v>Kamień Krajeński - obszar wiejski</v>
          </cell>
          <cell r="B34" t="str">
            <v>'041301</v>
          </cell>
          <cell r="C34">
            <v>5</v>
          </cell>
          <cell r="D34">
            <v>2</v>
          </cell>
          <cell r="E34" t="str">
            <v>'0413</v>
          </cell>
          <cell r="F34" t="str">
            <v>SĘPOLEŃSKI</v>
          </cell>
          <cell r="G34" t="str">
            <v>Kamień Krajeński - obszar wiejski</v>
          </cell>
          <cell r="H34">
            <v>4883</v>
          </cell>
          <cell r="I34">
            <v>229.501</v>
          </cell>
          <cell r="J34">
            <v>4539</v>
          </cell>
          <cell r="K34">
            <v>817.02</v>
          </cell>
          <cell r="L34">
            <v>392.1696</v>
          </cell>
          <cell r="M34">
            <v>20.01699</v>
          </cell>
          <cell r="N34">
            <v>0</v>
          </cell>
          <cell r="O34">
            <v>1</v>
          </cell>
        </row>
        <row r="35">
          <cell r="A35" t="str">
            <v>Sośno</v>
          </cell>
          <cell r="B35" t="str">
            <v>'041303</v>
          </cell>
          <cell r="C35">
            <v>2</v>
          </cell>
          <cell r="D35">
            <v>2</v>
          </cell>
          <cell r="E35" t="str">
            <v>'0413</v>
          </cell>
          <cell r="F35" t="str">
            <v>SĘPOLEŃSKI</v>
          </cell>
          <cell r="G35" t="str">
            <v>gmina Sośno</v>
          </cell>
          <cell r="H35">
            <v>5446</v>
          </cell>
          <cell r="I35">
            <v>255.96199999999999</v>
          </cell>
          <cell r="J35">
            <v>5089</v>
          </cell>
          <cell r="K35">
            <v>916.02</v>
          </cell>
          <cell r="L35">
            <v>439.68959999999998</v>
          </cell>
          <cell r="M35">
            <v>22.442489999999999</v>
          </cell>
          <cell r="N35">
            <v>0</v>
          </cell>
          <cell r="O35">
            <v>1</v>
          </cell>
        </row>
        <row r="36">
          <cell r="A36" t="str">
            <v>Sępólno Krajeńskie - obszar wiejski</v>
          </cell>
          <cell r="B36" t="str">
            <v>'041302</v>
          </cell>
          <cell r="C36">
            <v>5</v>
          </cell>
          <cell r="D36">
            <v>2</v>
          </cell>
          <cell r="E36" t="str">
            <v>'0413</v>
          </cell>
          <cell r="F36" t="str">
            <v>SĘPOLEŃSKI</v>
          </cell>
          <cell r="G36" t="str">
            <v>Sępólno Krajeńskie - obszar wiejski</v>
          </cell>
          <cell r="H36">
            <v>6876</v>
          </cell>
          <cell r="I36">
            <v>323.17200000000003</v>
          </cell>
          <cell r="J36">
            <v>6844</v>
          </cell>
          <cell r="K36">
            <v>1231.92</v>
          </cell>
          <cell r="L36">
            <v>591.32159999999999</v>
          </cell>
          <cell r="M36">
            <v>30.182040000000004</v>
          </cell>
          <cell r="N36">
            <v>0</v>
          </cell>
          <cell r="O36">
            <v>1</v>
          </cell>
        </row>
        <row r="37">
          <cell r="A37" t="str">
            <v>Więcbork - obszar wiejski</v>
          </cell>
          <cell r="B37" t="str">
            <v>'041304</v>
          </cell>
          <cell r="C37">
            <v>5</v>
          </cell>
          <cell r="D37">
            <v>2</v>
          </cell>
          <cell r="E37" t="str">
            <v>'0413</v>
          </cell>
          <cell r="F37" t="str">
            <v>SĘPOLEŃSKI</v>
          </cell>
          <cell r="G37" t="str">
            <v>Więcbork - obszar wiejski</v>
          </cell>
          <cell r="H37">
            <v>8108</v>
          </cell>
          <cell r="I37">
            <v>381.07600000000002</v>
          </cell>
          <cell r="J37">
            <v>7285</v>
          </cell>
          <cell r="K37">
            <v>1311.3</v>
          </cell>
          <cell r="L37">
            <v>629.42399999999986</v>
          </cell>
          <cell r="M37">
            <v>32.126849999999997</v>
          </cell>
          <cell r="N37">
            <v>0</v>
          </cell>
          <cell r="O37">
            <v>1</v>
          </cell>
        </row>
        <row r="38">
          <cell r="A38" t="str">
            <v>Więcbork - miasto</v>
          </cell>
          <cell r="B38" t="str">
            <v>'041304</v>
          </cell>
          <cell r="C38">
            <v>4</v>
          </cell>
          <cell r="D38">
            <v>1</v>
          </cell>
          <cell r="E38" t="str">
            <v>'0413</v>
          </cell>
          <cell r="F38" t="str">
            <v>SĘPOLEŃSKI</v>
          </cell>
          <cell r="G38" t="str">
            <v>Więcbork - miasto</v>
          </cell>
          <cell r="H38">
            <v>5554</v>
          </cell>
          <cell r="I38">
            <v>860.87</v>
          </cell>
          <cell r="J38">
            <v>5813</v>
          </cell>
          <cell r="K38">
            <v>1453.25</v>
          </cell>
          <cell r="L38">
            <v>828.35249999999996</v>
          </cell>
          <cell r="M38">
            <v>77.02225</v>
          </cell>
          <cell r="N38">
            <v>0</v>
          </cell>
          <cell r="O38">
            <v>1</v>
          </cell>
        </row>
        <row r="39">
          <cell r="A39" t="str">
            <v>Sępólno Krajeńskie - miasto</v>
          </cell>
          <cell r="B39" t="str">
            <v>'041302</v>
          </cell>
          <cell r="C39">
            <v>4</v>
          </cell>
          <cell r="D39">
            <v>1</v>
          </cell>
          <cell r="E39" t="str">
            <v>'0413</v>
          </cell>
          <cell r="F39" t="str">
            <v>SĘPOLEŃSKI</v>
          </cell>
          <cell r="G39" t="str">
            <v>Sępólno Krajeńskie - miasto</v>
          </cell>
          <cell r="H39">
            <v>9160</v>
          </cell>
          <cell r="I39">
            <v>1419.8</v>
          </cell>
          <cell r="J39">
            <v>9102</v>
          </cell>
          <cell r="K39">
            <v>2275.5</v>
          </cell>
          <cell r="L39">
            <v>1297.0350000000001</v>
          </cell>
          <cell r="M39">
            <v>120.6015</v>
          </cell>
          <cell r="N39">
            <v>0</v>
          </cell>
          <cell r="O39">
            <v>1</v>
          </cell>
        </row>
        <row r="40">
          <cell r="A40" t="str">
            <v>Nowe</v>
          </cell>
          <cell r="B40" t="str">
            <v>'041406</v>
          </cell>
          <cell r="C40">
            <v>3</v>
          </cell>
          <cell r="D40">
            <v>0</v>
          </cell>
          <cell r="E40" t="str">
            <v>'0414</v>
          </cell>
          <cell r="F40" t="str">
            <v>ŚWIECKI</v>
          </cell>
          <cell r="G40" t="str">
            <v>gmina Nowe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Świecie</v>
          </cell>
          <cell r="B41" t="str">
            <v>'041409</v>
          </cell>
          <cell r="C41">
            <v>3</v>
          </cell>
          <cell r="D41">
            <v>0</v>
          </cell>
          <cell r="E41" t="str">
            <v>'0414</v>
          </cell>
          <cell r="F41" t="str">
            <v>ŚWIECKI</v>
          </cell>
          <cell r="G41" t="str">
            <v>gmina Świecie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Świekatowo</v>
          </cell>
          <cell r="B42" t="str">
            <v>'041410</v>
          </cell>
          <cell r="C42">
            <v>2</v>
          </cell>
          <cell r="D42">
            <v>2</v>
          </cell>
          <cell r="E42" t="str">
            <v>'0414</v>
          </cell>
          <cell r="F42" t="str">
            <v>ŚWIECKI</v>
          </cell>
          <cell r="G42" t="str">
            <v>gmina Świekatowo</v>
          </cell>
          <cell r="H42">
            <v>3320</v>
          </cell>
          <cell r="I42">
            <v>156.04</v>
          </cell>
          <cell r="J42">
            <v>3506</v>
          </cell>
          <cell r="K42">
            <v>631.08000000000004</v>
          </cell>
          <cell r="L42">
            <v>302.91839999999996</v>
          </cell>
          <cell r="M42">
            <v>15.461460000000002</v>
          </cell>
          <cell r="N42">
            <v>0</v>
          </cell>
          <cell r="O42">
            <v>1</v>
          </cell>
        </row>
        <row r="43">
          <cell r="A43" t="str">
            <v>Lniano</v>
          </cell>
          <cell r="B43" t="str">
            <v>'041405</v>
          </cell>
          <cell r="C43">
            <v>2</v>
          </cell>
          <cell r="D43">
            <v>2</v>
          </cell>
          <cell r="E43" t="str">
            <v>'0414</v>
          </cell>
          <cell r="F43" t="str">
            <v>ŚWIECKI</v>
          </cell>
          <cell r="G43" t="str">
            <v>gmina Lniano</v>
          </cell>
          <cell r="H43">
            <v>4154</v>
          </cell>
          <cell r="I43">
            <v>195.238</v>
          </cell>
          <cell r="J43">
            <v>4151</v>
          </cell>
          <cell r="K43">
            <v>747.18</v>
          </cell>
          <cell r="L43">
            <v>358.64639999999997</v>
          </cell>
          <cell r="M43">
            <v>18.305910000000001</v>
          </cell>
          <cell r="N43">
            <v>0</v>
          </cell>
          <cell r="O43">
            <v>1</v>
          </cell>
        </row>
        <row r="44">
          <cell r="A44" t="str">
            <v>Nowe - obszar wiejski</v>
          </cell>
          <cell r="B44" t="str">
            <v>'041406</v>
          </cell>
          <cell r="C44">
            <v>5</v>
          </cell>
          <cell r="D44">
            <v>2</v>
          </cell>
          <cell r="E44" t="str">
            <v>'0414</v>
          </cell>
          <cell r="F44" t="str">
            <v>ŚWIECKI</v>
          </cell>
          <cell r="G44" t="str">
            <v>Nowe - obszar wiejski</v>
          </cell>
          <cell r="H44">
            <v>4745</v>
          </cell>
          <cell r="I44">
            <v>223.01499999999999</v>
          </cell>
          <cell r="J44">
            <v>4483</v>
          </cell>
          <cell r="K44">
            <v>806.94</v>
          </cell>
          <cell r="L44">
            <v>387.33119999999997</v>
          </cell>
          <cell r="M44">
            <v>19.770030000000002</v>
          </cell>
          <cell r="N44">
            <v>0</v>
          </cell>
          <cell r="O44">
            <v>1</v>
          </cell>
        </row>
        <row r="45">
          <cell r="A45" t="str">
            <v>Drzycim</v>
          </cell>
          <cell r="B45" t="str">
            <v>'041403</v>
          </cell>
          <cell r="C45">
            <v>2</v>
          </cell>
          <cell r="D45">
            <v>2</v>
          </cell>
          <cell r="E45" t="str">
            <v>'0414</v>
          </cell>
          <cell r="F45" t="str">
            <v>ŚWIECKI</v>
          </cell>
          <cell r="G45" t="str">
            <v>gmina Drzycim</v>
          </cell>
          <cell r="H45">
            <v>5305</v>
          </cell>
          <cell r="I45">
            <v>249.33500000000001</v>
          </cell>
          <cell r="J45">
            <v>5011</v>
          </cell>
          <cell r="K45">
            <v>901.98</v>
          </cell>
          <cell r="L45">
            <v>432.95039999999995</v>
          </cell>
          <cell r="M45">
            <v>22.098510000000001</v>
          </cell>
          <cell r="N45">
            <v>0</v>
          </cell>
          <cell r="O45">
            <v>1</v>
          </cell>
        </row>
        <row r="46">
          <cell r="A46" t="str">
            <v>Bukowiec</v>
          </cell>
          <cell r="B46" t="str">
            <v>'041401</v>
          </cell>
          <cell r="C46">
            <v>2</v>
          </cell>
          <cell r="D46">
            <v>2</v>
          </cell>
          <cell r="E46" t="str">
            <v>'0414</v>
          </cell>
          <cell r="F46" t="str">
            <v>ŚWIECKI</v>
          </cell>
          <cell r="G46" t="str">
            <v>gmina Bukowiec</v>
          </cell>
          <cell r="H46">
            <v>5480</v>
          </cell>
          <cell r="I46">
            <v>257.56</v>
          </cell>
          <cell r="J46">
            <v>5198</v>
          </cell>
          <cell r="K46">
            <v>935.64</v>
          </cell>
          <cell r="L46">
            <v>449.10719999999998</v>
          </cell>
          <cell r="M46">
            <v>22.923180000000002</v>
          </cell>
          <cell r="N46">
            <v>0</v>
          </cell>
          <cell r="O46">
            <v>1</v>
          </cell>
        </row>
        <row r="47">
          <cell r="A47" t="str">
            <v>Osie</v>
          </cell>
          <cell r="B47" t="str">
            <v>'041407</v>
          </cell>
          <cell r="C47">
            <v>2</v>
          </cell>
          <cell r="D47">
            <v>2</v>
          </cell>
          <cell r="E47" t="str">
            <v>'0414</v>
          </cell>
          <cell r="F47" t="str">
            <v>ŚWIECKI</v>
          </cell>
          <cell r="G47" t="str">
            <v>gmina Osie</v>
          </cell>
          <cell r="H47">
            <v>5295</v>
          </cell>
          <cell r="I47">
            <v>248.86500000000001</v>
          </cell>
          <cell r="J47">
            <v>5356</v>
          </cell>
          <cell r="K47">
            <v>964.08</v>
          </cell>
          <cell r="L47">
            <v>462.75839999999994</v>
          </cell>
          <cell r="M47">
            <v>23.619960000000003</v>
          </cell>
          <cell r="N47">
            <v>0</v>
          </cell>
          <cell r="O47">
            <v>1</v>
          </cell>
        </row>
        <row r="48">
          <cell r="A48" t="str">
            <v>Warlubie</v>
          </cell>
          <cell r="B48" t="str">
            <v>'041411</v>
          </cell>
          <cell r="C48">
            <v>2</v>
          </cell>
          <cell r="D48">
            <v>2</v>
          </cell>
          <cell r="E48" t="str">
            <v>'0414</v>
          </cell>
          <cell r="F48" t="str">
            <v>ŚWIECKI</v>
          </cell>
          <cell r="G48" t="str">
            <v>gmina Warlubie</v>
          </cell>
          <cell r="H48">
            <v>6504</v>
          </cell>
          <cell r="I48">
            <v>305.68799999999999</v>
          </cell>
          <cell r="J48">
            <v>6623</v>
          </cell>
          <cell r="K48">
            <v>1192.1400000000001</v>
          </cell>
          <cell r="L48">
            <v>572.22719999999993</v>
          </cell>
          <cell r="M48">
            <v>29.207430000000002</v>
          </cell>
          <cell r="N48">
            <v>0</v>
          </cell>
          <cell r="O48">
            <v>1</v>
          </cell>
        </row>
        <row r="49">
          <cell r="A49" t="str">
            <v>Dragacz</v>
          </cell>
          <cell r="B49" t="str">
            <v>'041402</v>
          </cell>
          <cell r="C49">
            <v>2</v>
          </cell>
          <cell r="D49">
            <v>2</v>
          </cell>
          <cell r="E49" t="str">
            <v>'0414</v>
          </cell>
          <cell r="F49" t="str">
            <v>ŚWIECKI</v>
          </cell>
          <cell r="G49" t="str">
            <v>gmina Dragacz</v>
          </cell>
          <cell r="H49">
            <v>7555</v>
          </cell>
          <cell r="I49">
            <v>355.08499999999998</v>
          </cell>
          <cell r="J49">
            <v>6989</v>
          </cell>
          <cell r="K49">
            <v>1258.02</v>
          </cell>
          <cell r="L49">
            <v>603.84960000000001</v>
          </cell>
          <cell r="M49">
            <v>30.821490000000001</v>
          </cell>
          <cell r="N49">
            <v>0</v>
          </cell>
          <cell r="O49">
            <v>1</v>
          </cell>
        </row>
        <row r="50">
          <cell r="A50" t="str">
            <v>Świecie - obszar wiejski</v>
          </cell>
          <cell r="B50" t="str">
            <v>'041409</v>
          </cell>
          <cell r="C50">
            <v>5</v>
          </cell>
          <cell r="D50">
            <v>2</v>
          </cell>
          <cell r="E50" t="str">
            <v>'0414</v>
          </cell>
          <cell r="F50" t="str">
            <v>ŚWIECKI</v>
          </cell>
          <cell r="G50" t="str">
            <v>Świecie - obszar wiejski</v>
          </cell>
          <cell r="H50">
            <v>6999</v>
          </cell>
          <cell r="I50">
            <v>328.95299999999997</v>
          </cell>
          <cell r="J50">
            <v>7621</v>
          </cell>
          <cell r="K50">
            <v>1371.78</v>
          </cell>
          <cell r="L50">
            <v>658.45439999999985</v>
          </cell>
          <cell r="M50">
            <v>33.608609999999999</v>
          </cell>
          <cell r="N50">
            <v>0</v>
          </cell>
          <cell r="O50">
            <v>1</v>
          </cell>
        </row>
        <row r="51">
          <cell r="A51" t="str">
            <v>Jeżewo</v>
          </cell>
          <cell r="B51" t="str">
            <v>'041404</v>
          </cell>
          <cell r="C51">
            <v>2</v>
          </cell>
          <cell r="D51">
            <v>2</v>
          </cell>
          <cell r="E51" t="str">
            <v>'0414</v>
          </cell>
          <cell r="F51" t="str">
            <v>ŚWIECKI</v>
          </cell>
          <cell r="G51" t="str">
            <v>gmina Jeżewo</v>
          </cell>
          <cell r="H51">
            <v>7682</v>
          </cell>
          <cell r="I51">
            <v>361.05399999999997</v>
          </cell>
          <cell r="J51">
            <v>7897</v>
          </cell>
          <cell r="K51">
            <v>1421.46</v>
          </cell>
          <cell r="L51">
            <v>682.30079999999998</v>
          </cell>
          <cell r="M51">
            <v>34.825770000000006</v>
          </cell>
          <cell r="N51">
            <v>0</v>
          </cell>
          <cell r="O51">
            <v>1</v>
          </cell>
        </row>
        <row r="52">
          <cell r="A52" t="str">
            <v>Nowe - miasto</v>
          </cell>
          <cell r="B52" t="str">
            <v>'041406</v>
          </cell>
          <cell r="C52">
            <v>4</v>
          </cell>
          <cell r="D52">
            <v>1</v>
          </cell>
          <cell r="E52" t="str">
            <v>'0414</v>
          </cell>
          <cell r="F52" t="str">
            <v>ŚWIECKI</v>
          </cell>
          <cell r="G52" t="str">
            <v>Nowe - miasto</v>
          </cell>
          <cell r="H52">
            <v>6822</v>
          </cell>
          <cell r="I52">
            <v>1057.4100000000001</v>
          </cell>
          <cell r="J52">
            <v>6104</v>
          </cell>
          <cell r="K52">
            <v>1526</v>
          </cell>
          <cell r="L52">
            <v>869.82</v>
          </cell>
          <cell r="M52">
            <v>80.878</v>
          </cell>
          <cell r="N52">
            <v>0</v>
          </cell>
          <cell r="O52">
            <v>1</v>
          </cell>
        </row>
        <row r="53">
          <cell r="A53" t="str">
            <v>Pruszcz</v>
          </cell>
          <cell r="B53" t="str">
            <v>'041408</v>
          </cell>
          <cell r="C53">
            <v>2</v>
          </cell>
          <cell r="D53">
            <v>2</v>
          </cell>
          <cell r="E53" t="str">
            <v>'0414</v>
          </cell>
          <cell r="F53" t="str">
            <v>ŚWIECKI</v>
          </cell>
          <cell r="G53" t="str">
            <v>gmina Pruszcz</v>
          </cell>
          <cell r="H53">
            <v>9551</v>
          </cell>
          <cell r="I53">
            <v>448.89699999999999</v>
          </cell>
          <cell r="J53">
            <v>9240</v>
          </cell>
          <cell r="K53">
            <v>1663.2</v>
          </cell>
          <cell r="L53">
            <v>798.3359999999999</v>
          </cell>
          <cell r="M53">
            <v>40.748400000000004</v>
          </cell>
          <cell r="N53">
            <v>0</v>
          </cell>
          <cell r="O53">
            <v>1</v>
          </cell>
        </row>
        <row r="54">
          <cell r="A54" t="str">
            <v>Świecie - miasto</v>
          </cell>
          <cell r="B54" t="str">
            <v>'041409</v>
          </cell>
          <cell r="C54">
            <v>4</v>
          </cell>
          <cell r="D54">
            <v>1</v>
          </cell>
          <cell r="E54" t="str">
            <v>'0414</v>
          </cell>
          <cell r="F54" t="str">
            <v>ŚWIECKI</v>
          </cell>
          <cell r="G54" t="str">
            <v>Świecie - miasto</v>
          </cell>
          <cell r="H54">
            <v>27102</v>
          </cell>
          <cell r="I54">
            <v>4200.8100000000004</v>
          </cell>
          <cell r="J54">
            <v>25656</v>
          </cell>
          <cell r="K54">
            <v>6414</v>
          </cell>
          <cell r="L54">
            <v>3655.98</v>
          </cell>
          <cell r="M54">
            <v>339.94200000000001</v>
          </cell>
          <cell r="N54">
            <v>0</v>
          </cell>
          <cell r="O54">
            <v>1</v>
          </cell>
        </row>
        <row r="55">
          <cell r="A55" t="str">
            <v>Tuchola</v>
          </cell>
          <cell r="B55" t="str">
            <v>'041606</v>
          </cell>
          <cell r="C55">
            <v>3</v>
          </cell>
          <cell r="D55">
            <v>0</v>
          </cell>
          <cell r="E55" t="str">
            <v>'0416</v>
          </cell>
          <cell r="F55" t="str">
            <v>TUCHOLSKI</v>
          </cell>
          <cell r="G55" t="str">
            <v>gmina Tuchola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Kęsowo</v>
          </cell>
          <cell r="B56" t="str">
            <v>'041603</v>
          </cell>
          <cell r="C56">
            <v>2</v>
          </cell>
          <cell r="D56">
            <v>2</v>
          </cell>
          <cell r="E56" t="str">
            <v>'0416</v>
          </cell>
          <cell r="F56" t="str">
            <v>TUCHOLSKI</v>
          </cell>
          <cell r="G56" t="str">
            <v>gmina Kęsowo</v>
          </cell>
          <cell r="H56">
            <v>4593</v>
          </cell>
          <cell r="I56">
            <v>215.87100000000001</v>
          </cell>
          <cell r="J56">
            <v>4439</v>
          </cell>
          <cell r="K56">
            <v>799.02</v>
          </cell>
          <cell r="L56">
            <v>383.52959999999996</v>
          </cell>
          <cell r="M56">
            <v>19.575990000000001</v>
          </cell>
          <cell r="N56">
            <v>0</v>
          </cell>
          <cell r="O56">
            <v>1</v>
          </cell>
        </row>
        <row r="57">
          <cell r="A57" t="str">
            <v>Gostycyn</v>
          </cell>
          <cell r="B57" t="str">
            <v>'041602</v>
          </cell>
          <cell r="C57">
            <v>2</v>
          </cell>
          <cell r="D57">
            <v>2</v>
          </cell>
          <cell r="E57" t="str">
            <v>'0416</v>
          </cell>
          <cell r="F57" t="str">
            <v>TUCHOLSKI</v>
          </cell>
          <cell r="G57" t="str">
            <v>gmina Gostycyn</v>
          </cell>
          <cell r="H57">
            <v>5535</v>
          </cell>
          <cell r="I57">
            <v>260.14499999999998</v>
          </cell>
          <cell r="J57">
            <v>5195</v>
          </cell>
          <cell r="K57">
            <v>935.1</v>
          </cell>
          <cell r="L57">
            <v>448.84799999999996</v>
          </cell>
          <cell r="M57">
            <v>22.909950000000002</v>
          </cell>
          <cell r="N57">
            <v>0</v>
          </cell>
          <cell r="O57">
            <v>1</v>
          </cell>
        </row>
        <row r="58">
          <cell r="A58" t="str">
            <v>Śliwice</v>
          </cell>
          <cell r="B58" t="str">
            <v>'041605</v>
          </cell>
          <cell r="C58">
            <v>2</v>
          </cell>
          <cell r="D58">
            <v>2</v>
          </cell>
          <cell r="E58" t="str">
            <v>'0416</v>
          </cell>
          <cell r="F58" t="str">
            <v>TUCHOLSKI</v>
          </cell>
          <cell r="G58" t="str">
            <v>gmina Śliwice</v>
          </cell>
          <cell r="H58">
            <v>5385</v>
          </cell>
          <cell r="I58">
            <v>253.095</v>
          </cell>
          <cell r="J58">
            <v>5465</v>
          </cell>
          <cell r="K58">
            <v>983.7</v>
          </cell>
          <cell r="L58">
            <v>472.17599999999993</v>
          </cell>
          <cell r="M58">
            <v>24.100650000000002</v>
          </cell>
          <cell r="N58">
            <v>0</v>
          </cell>
          <cell r="O58">
            <v>1</v>
          </cell>
        </row>
        <row r="59">
          <cell r="A59" t="str">
            <v>Lubiewo</v>
          </cell>
          <cell r="B59" t="str">
            <v>'041604</v>
          </cell>
          <cell r="C59">
            <v>2</v>
          </cell>
          <cell r="D59">
            <v>2</v>
          </cell>
          <cell r="E59" t="str">
            <v>'0416</v>
          </cell>
          <cell r="F59" t="str">
            <v>TUCHOLSKI</v>
          </cell>
          <cell r="G59" t="str">
            <v>gmina Lubiewo</v>
          </cell>
          <cell r="H59">
            <v>5876</v>
          </cell>
          <cell r="I59">
            <v>276.17200000000003</v>
          </cell>
          <cell r="J59">
            <v>5794</v>
          </cell>
          <cell r="K59">
            <v>1042.92</v>
          </cell>
          <cell r="L59">
            <v>500.60159999999996</v>
          </cell>
          <cell r="M59">
            <v>25.551540000000003</v>
          </cell>
          <cell r="N59">
            <v>0</v>
          </cell>
          <cell r="O59">
            <v>1</v>
          </cell>
        </row>
        <row r="60">
          <cell r="A60" t="str">
            <v>Tuchola - obszar wiejski</v>
          </cell>
          <cell r="B60" t="str">
            <v>'041606</v>
          </cell>
          <cell r="C60">
            <v>5</v>
          </cell>
          <cell r="D60">
            <v>2</v>
          </cell>
          <cell r="E60" t="str">
            <v>'0416</v>
          </cell>
          <cell r="F60" t="str">
            <v>TUCHOLSKI</v>
          </cell>
          <cell r="G60" t="str">
            <v>Tuchola - obszar wiejski</v>
          </cell>
          <cell r="H60">
            <v>6134</v>
          </cell>
          <cell r="I60">
            <v>288.298</v>
          </cell>
          <cell r="J60">
            <v>6320</v>
          </cell>
          <cell r="K60">
            <v>1137.5999999999999</v>
          </cell>
          <cell r="L60">
            <v>546.048</v>
          </cell>
          <cell r="M60">
            <v>27.871199999999998</v>
          </cell>
          <cell r="N60">
            <v>0</v>
          </cell>
          <cell r="O60">
            <v>1</v>
          </cell>
        </row>
        <row r="61">
          <cell r="A61" t="str">
            <v>Cekcyn</v>
          </cell>
          <cell r="B61" t="str">
            <v>'041601</v>
          </cell>
          <cell r="C61">
            <v>2</v>
          </cell>
          <cell r="D61">
            <v>2</v>
          </cell>
          <cell r="E61" t="str">
            <v>'0416</v>
          </cell>
          <cell r="F61" t="str">
            <v>TUCHOLSKI</v>
          </cell>
          <cell r="G61" t="str">
            <v>gmina Cekcyn</v>
          </cell>
          <cell r="H61">
            <v>6443</v>
          </cell>
          <cell r="I61">
            <v>302.82100000000003</v>
          </cell>
          <cell r="J61">
            <v>6588</v>
          </cell>
          <cell r="K61">
            <v>1185.8399999999999</v>
          </cell>
          <cell r="L61">
            <v>569.20319999999992</v>
          </cell>
          <cell r="M61">
            <v>29.053079999999998</v>
          </cell>
          <cell r="N61">
            <v>0</v>
          </cell>
          <cell r="O61">
            <v>1</v>
          </cell>
        </row>
        <row r="62">
          <cell r="A62" t="str">
            <v>Tuchola - miasto</v>
          </cell>
          <cell r="B62" t="str">
            <v>'041606</v>
          </cell>
          <cell r="C62">
            <v>4</v>
          </cell>
          <cell r="D62">
            <v>1</v>
          </cell>
          <cell r="E62" t="str">
            <v>'0416</v>
          </cell>
          <cell r="F62" t="str">
            <v>TUCHOLSKI</v>
          </cell>
          <cell r="G62" t="str">
            <v>Tuchola - miasto</v>
          </cell>
          <cell r="H62">
            <v>13544</v>
          </cell>
          <cell r="I62">
            <v>2099.3200000000002</v>
          </cell>
          <cell r="J62">
            <v>13886</v>
          </cell>
          <cell r="K62">
            <v>3471.5</v>
          </cell>
          <cell r="L62">
            <v>1978.7550000000001</v>
          </cell>
          <cell r="M62">
            <v>183.98949999999999</v>
          </cell>
          <cell r="N62">
            <v>0</v>
          </cell>
          <cell r="O62">
            <v>1</v>
          </cell>
        </row>
        <row r="63">
          <cell r="A63" t="str">
            <v>Jabłonowo Pomorskie</v>
          </cell>
          <cell r="B63" t="str">
            <v>'040207</v>
          </cell>
          <cell r="C63">
            <v>3</v>
          </cell>
          <cell r="E63" t="str">
            <v>'0402</v>
          </cell>
          <cell r="F63" t="str">
            <v>BRODNICKI</v>
          </cell>
          <cell r="G63" t="str">
            <v>gmina Jabłonowo Pomorskie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</v>
          </cell>
        </row>
        <row r="64">
          <cell r="A64" t="str">
            <v>Zbiczno</v>
          </cell>
          <cell r="B64" t="str">
            <v>'040210</v>
          </cell>
          <cell r="C64">
            <v>2</v>
          </cell>
          <cell r="D64">
            <v>2</v>
          </cell>
          <cell r="E64" t="str">
            <v>'0402</v>
          </cell>
          <cell r="F64" t="str">
            <v>BRODNICKI</v>
          </cell>
          <cell r="G64" t="str">
            <v>gmina Zbiczno</v>
          </cell>
          <cell r="H64">
            <v>4629</v>
          </cell>
          <cell r="I64">
            <v>217.56299999999999</v>
          </cell>
          <cell r="J64">
            <v>4632</v>
          </cell>
          <cell r="K64">
            <v>833.76</v>
          </cell>
          <cell r="L64">
            <v>400.20479999999998</v>
          </cell>
          <cell r="M64">
            <v>20.427120000000002</v>
          </cell>
          <cell r="N64">
            <v>0</v>
          </cell>
          <cell r="O64">
            <v>2</v>
          </cell>
        </row>
        <row r="65">
          <cell r="A65" t="str">
            <v>Jabłonowo Pomorskie - miasto</v>
          </cell>
          <cell r="B65" t="str">
            <v>'040207</v>
          </cell>
          <cell r="C65">
            <v>4</v>
          </cell>
          <cell r="D65">
            <v>1</v>
          </cell>
          <cell r="E65" t="str">
            <v>'0402</v>
          </cell>
          <cell r="F65" t="str">
            <v>BRODNICKI</v>
          </cell>
          <cell r="G65" t="str">
            <v>Jabłonowo Pomorskie - miasto</v>
          </cell>
          <cell r="H65">
            <v>3348</v>
          </cell>
          <cell r="I65">
            <v>518.94000000000005</v>
          </cell>
          <cell r="J65">
            <v>3686</v>
          </cell>
          <cell r="K65">
            <v>921.5</v>
          </cell>
          <cell r="L65">
            <v>525.255</v>
          </cell>
          <cell r="M65">
            <v>48.839500000000001</v>
          </cell>
          <cell r="N65">
            <v>0</v>
          </cell>
          <cell r="O65">
            <v>2</v>
          </cell>
        </row>
        <row r="66">
          <cell r="A66" t="str">
            <v>Jabłonowo Pomorskie - obszar wiejski</v>
          </cell>
          <cell r="B66" t="str">
            <v>'040207</v>
          </cell>
          <cell r="C66">
            <v>5</v>
          </cell>
          <cell r="D66">
            <v>2</v>
          </cell>
          <cell r="E66" t="str">
            <v>'0402</v>
          </cell>
          <cell r="F66" t="str">
            <v>BRODNICKI</v>
          </cell>
          <cell r="G66" t="str">
            <v>Jabłonowo Pomorskie - obszar wiejski</v>
          </cell>
          <cell r="H66">
            <v>5844</v>
          </cell>
          <cell r="I66">
            <v>274.66800000000001</v>
          </cell>
          <cell r="J66">
            <v>5283</v>
          </cell>
          <cell r="K66">
            <v>950.94</v>
          </cell>
          <cell r="L66">
            <v>456.45119999999997</v>
          </cell>
          <cell r="M66">
            <v>23.298030000000001</v>
          </cell>
          <cell r="N66">
            <v>0</v>
          </cell>
          <cell r="O66">
            <v>2</v>
          </cell>
        </row>
        <row r="67">
          <cell r="A67" t="str">
            <v>Bobrowo</v>
          </cell>
          <cell r="B67" t="str">
            <v>'040202</v>
          </cell>
          <cell r="C67">
            <v>2</v>
          </cell>
          <cell r="D67">
            <v>2</v>
          </cell>
          <cell r="E67" t="str">
            <v>'0402</v>
          </cell>
          <cell r="F67" t="str">
            <v>BRODNICKI</v>
          </cell>
          <cell r="G67" t="str">
            <v>gmina Bobrowo</v>
          </cell>
          <cell r="H67">
            <v>6706</v>
          </cell>
          <cell r="I67">
            <v>315.18200000000002</v>
          </cell>
          <cell r="J67">
            <v>6163</v>
          </cell>
          <cell r="K67">
            <v>1109.3399999999999</v>
          </cell>
          <cell r="L67">
            <v>532.4831999999999</v>
          </cell>
          <cell r="M67">
            <v>27.178829999999998</v>
          </cell>
          <cell r="N67">
            <v>0</v>
          </cell>
          <cell r="O67">
            <v>2</v>
          </cell>
        </row>
        <row r="68">
          <cell r="A68" t="str">
            <v>Kijewo Królewskie</v>
          </cell>
          <cell r="B68" t="str">
            <v>'040403</v>
          </cell>
          <cell r="C68">
            <v>2</v>
          </cell>
          <cell r="D68">
            <v>2</v>
          </cell>
          <cell r="E68" t="str">
            <v>'0404</v>
          </cell>
          <cell r="F68" t="str">
            <v>CHEŁMIŃSKI</v>
          </cell>
          <cell r="G68" t="str">
            <v>gmina Kijewo Królewskie</v>
          </cell>
          <cell r="H68">
            <v>4274</v>
          </cell>
          <cell r="I68">
            <v>200.87799999999999</v>
          </cell>
          <cell r="J68">
            <v>4347</v>
          </cell>
          <cell r="K68">
            <v>782.46</v>
          </cell>
          <cell r="L68">
            <v>375.58080000000001</v>
          </cell>
          <cell r="M68">
            <v>19.170270000000002</v>
          </cell>
          <cell r="N68">
            <v>0</v>
          </cell>
          <cell r="O68">
            <v>2</v>
          </cell>
        </row>
        <row r="69">
          <cell r="A69" t="str">
            <v>Papowo Biskupie</v>
          </cell>
          <cell r="B69" t="str">
            <v>'040405</v>
          </cell>
          <cell r="C69">
            <v>2</v>
          </cell>
          <cell r="D69">
            <v>2</v>
          </cell>
          <cell r="E69" t="str">
            <v>'0404</v>
          </cell>
          <cell r="F69" t="str">
            <v>CHEŁMIŃSKI</v>
          </cell>
          <cell r="G69" t="str">
            <v>gmina Papowo Biskupie</v>
          </cell>
          <cell r="H69">
            <v>4498</v>
          </cell>
          <cell r="I69">
            <v>211.40600000000001</v>
          </cell>
          <cell r="J69">
            <v>4417</v>
          </cell>
          <cell r="K69">
            <v>795.06</v>
          </cell>
          <cell r="L69">
            <v>381.62880000000001</v>
          </cell>
          <cell r="M69">
            <v>19.47897</v>
          </cell>
          <cell r="N69">
            <v>0</v>
          </cell>
          <cell r="O69">
            <v>2</v>
          </cell>
        </row>
        <row r="70">
          <cell r="A70" t="str">
            <v>Stolno</v>
          </cell>
          <cell r="B70" t="str">
            <v>'040406</v>
          </cell>
          <cell r="C70">
            <v>2</v>
          </cell>
          <cell r="D70">
            <v>2</v>
          </cell>
          <cell r="E70" t="str">
            <v>'0404</v>
          </cell>
          <cell r="F70" t="str">
            <v>CHEŁMIŃSKI</v>
          </cell>
          <cell r="G70" t="str">
            <v>gmina Stolno</v>
          </cell>
          <cell r="H70">
            <v>5247</v>
          </cell>
          <cell r="I70">
            <v>246.60900000000001</v>
          </cell>
          <cell r="J70">
            <v>5168</v>
          </cell>
          <cell r="K70">
            <v>930.24</v>
          </cell>
          <cell r="L70">
            <v>446.51519999999994</v>
          </cell>
          <cell r="M70">
            <v>22.790880000000001</v>
          </cell>
          <cell r="N70">
            <v>0</v>
          </cell>
          <cell r="O70">
            <v>2</v>
          </cell>
        </row>
        <row r="71">
          <cell r="A71" t="str">
            <v>Lisewo</v>
          </cell>
          <cell r="B71" t="str">
            <v>'040404</v>
          </cell>
          <cell r="C71">
            <v>2</v>
          </cell>
          <cell r="D71">
            <v>2</v>
          </cell>
          <cell r="E71" t="str">
            <v>'0404</v>
          </cell>
          <cell r="F71" t="str">
            <v>CHEŁMIŃSKI</v>
          </cell>
          <cell r="G71" t="str">
            <v>gmina Lisewo</v>
          </cell>
          <cell r="H71">
            <v>5569</v>
          </cell>
          <cell r="I71">
            <v>261.74299999999999</v>
          </cell>
          <cell r="J71">
            <v>5222</v>
          </cell>
          <cell r="K71">
            <v>939.96</v>
          </cell>
          <cell r="L71">
            <v>451.18079999999992</v>
          </cell>
          <cell r="M71">
            <v>23.029020000000003</v>
          </cell>
          <cell r="N71">
            <v>0</v>
          </cell>
          <cell r="O71">
            <v>2</v>
          </cell>
        </row>
        <row r="72">
          <cell r="A72" t="str">
            <v>Chełmno</v>
          </cell>
          <cell r="B72" t="str">
            <v>'040402</v>
          </cell>
          <cell r="C72">
            <v>2</v>
          </cell>
          <cell r="D72">
            <v>2</v>
          </cell>
          <cell r="E72" t="str">
            <v>'0404</v>
          </cell>
          <cell r="F72" t="str">
            <v>CHEŁMIŃSKI</v>
          </cell>
          <cell r="G72" t="str">
            <v>gmina Chełmno (gmina wiejska)</v>
          </cell>
          <cell r="H72">
            <v>5134</v>
          </cell>
          <cell r="I72">
            <v>241.298</v>
          </cell>
          <cell r="J72">
            <v>5391</v>
          </cell>
          <cell r="K72">
            <v>970.38</v>
          </cell>
          <cell r="L72">
            <v>465.78239999999994</v>
          </cell>
          <cell r="M72">
            <v>23.77431</v>
          </cell>
          <cell r="N72">
            <v>0</v>
          </cell>
          <cell r="O72">
            <v>2</v>
          </cell>
        </row>
        <row r="73">
          <cell r="A73" t="str">
            <v>Unisław</v>
          </cell>
          <cell r="B73" t="str">
            <v>'040407</v>
          </cell>
          <cell r="C73">
            <v>2</v>
          </cell>
          <cell r="D73">
            <v>2</v>
          </cell>
          <cell r="E73" t="str">
            <v>'0404</v>
          </cell>
          <cell r="F73" t="str">
            <v>CHEŁMIŃSKI</v>
          </cell>
          <cell r="G73" t="str">
            <v>gmina Unisław</v>
          </cell>
          <cell r="H73">
            <v>6715</v>
          </cell>
          <cell r="I73">
            <v>315.60500000000002</v>
          </cell>
          <cell r="J73">
            <v>6854</v>
          </cell>
          <cell r="K73">
            <v>1233.72</v>
          </cell>
          <cell r="L73">
            <v>592.18560000000002</v>
          </cell>
          <cell r="M73">
            <v>30.226140000000001</v>
          </cell>
          <cell r="N73">
            <v>0</v>
          </cell>
          <cell r="O73">
            <v>2</v>
          </cell>
        </row>
        <row r="74">
          <cell r="A74" t="str">
            <v>Chełmno</v>
          </cell>
          <cell r="B74" t="str">
            <v>'040401</v>
          </cell>
          <cell r="C74">
            <v>1</v>
          </cell>
          <cell r="D74">
            <v>1</v>
          </cell>
          <cell r="E74" t="str">
            <v>'0404</v>
          </cell>
          <cell r="F74" t="str">
            <v>CHEŁMIŃSKI</v>
          </cell>
          <cell r="G74" t="str">
            <v>gmina Chełmno (gmina miejska)</v>
          </cell>
          <cell r="H74">
            <v>22002</v>
          </cell>
          <cell r="I74">
            <v>3410.31</v>
          </cell>
          <cell r="J74">
            <v>20104</v>
          </cell>
          <cell r="K74">
            <v>5026</v>
          </cell>
          <cell r="L74">
            <v>2864.82</v>
          </cell>
          <cell r="M74">
            <v>266.37799999999999</v>
          </cell>
          <cell r="N74">
            <v>0</v>
          </cell>
          <cell r="O74">
            <v>2</v>
          </cell>
        </row>
        <row r="75">
          <cell r="A75" t="str">
            <v>Kowalewo Pomorskie</v>
          </cell>
          <cell r="B75" t="str">
            <v>'040504</v>
          </cell>
          <cell r="C75">
            <v>3</v>
          </cell>
          <cell r="D75">
            <v>0</v>
          </cell>
          <cell r="E75" t="str">
            <v>'0405</v>
          </cell>
          <cell r="F75" t="str">
            <v>GOLUBSKO-DOBRZYŃSKI</v>
          </cell>
          <cell r="G75" t="str">
            <v>gmina Kowalewo Pomorskie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</v>
          </cell>
        </row>
        <row r="76">
          <cell r="A76" t="str">
            <v>Ciechocin</v>
          </cell>
          <cell r="B76" t="str">
            <v>'040502</v>
          </cell>
          <cell r="C76">
            <v>2</v>
          </cell>
          <cell r="D76">
            <v>2</v>
          </cell>
          <cell r="E76" t="str">
            <v>'0405</v>
          </cell>
          <cell r="F76" t="str">
            <v>GOLUBSKO-DOBRZYŃSKI</v>
          </cell>
          <cell r="G76" t="str">
            <v>gmina Ciechocin</v>
          </cell>
          <cell r="H76">
            <v>4010</v>
          </cell>
          <cell r="I76">
            <v>188.47</v>
          </cell>
          <cell r="J76">
            <v>3985</v>
          </cell>
          <cell r="K76">
            <v>717.3</v>
          </cell>
          <cell r="L76">
            <v>344.30399999999992</v>
          </cell>
          <cell r="M76">
            <v>17.57385</v>
          </cell>
          <cell r="N76">
            <v>0</v>
          </cell>
          <cell r="O76">
            <v>2</v>
          </cell>
        </row>
        <row r="77">
          <cell r="A77" t="str">
            <v>Kowalewo Pomorskie - miasto</v>
          </cell>
          <cell r="B77" t="str">
            <v>'040504</v>
          </cell>
          <cell r="C77">
            <v>4</v>
          </cell>
          <cell r="D77">
            <v>1</v>
          </cell>
          <cell r="E77" t="str">
            <v>'0405</v>
          </cell>
          <cell r="F77" t="str">
            <v>GOLUBSKO-DOBRZYŃSKI</v>
          </cell>
          <cell r="G77" t="str">
            <v>Kowalewo Pomorskie - miasto</v>
          </cell>
          <cell r="H77">
            <v>4107</v>
          </cell>
          <cell r="I77">
            <v>636.58500000000004</v>
          </cell>
          <cell r="J77">
            <v>4115</v>
          </cell>
          <cell r="K77">
            <v>1028.75</v>
          </cell>
          <cell r="L77">
            <v>586.38750000000005</v>
          </cell>
          <cell r="M77">
            <v>54.52375</v>
          </cell>
          <cell r="N77">
            <v>0</v>
          </cell>
          <cell r="O77">
            <v>2</v>
          </cell>
        </row>
        <row r="78">
          <cell r="A78" t="str">
            <v>Kowalewo Pomorskie - obszar wiejski</v>
          </cell>
          <cell r="B78" t="str">
            <v>'040504</v>
          </cell>
          <cell r="C78">
            <v>5</v>
          </cell>
          <cell r="D78">
            <v>2</v>
          </cell>
          <cell r="E78" t="str">
            <v>'0405</v>
          </cell>
          <cell r="F78" t="str">
            <v>GOLUBSKO-DOBRZYŃSKI</v>
          </cell>
          <cell r="G78" t="str">
            <v>Kowalewo Pomorskie - obszar wiejski</v>
          </cell>
          <cell r="H78">
            <v>7361</v>
          </cell>
          <cell r="I78">
            <v>345.96699999999998</v>
          </cell>
          <cell r="J78">
            <v>7366</v>
          </cell>
          <cell r="K78">
            <v>1325.88</v>
          </cell>
          <cell r="L78">
            <v>636.42239999999993</v>
          </cell>
          <cell r="M78">
            <v>32.484060000000007</v>
          </cell>
          <cell r="N78">
            <v>0</v>
          </cell>
          <cell r="O78">
            <v>2</v>
          </cell>
        </row>
        <row r="79">
          <cell r="A79" t="str">
            <v>Golub-Dobrzyń</v>
          </cell>
          <cell r="B79" t="str">
            <v>'040503</v>
          </cell>
          <cell r="C79">
            <v>2</v>
          </cell>
          <cell r="D79">
            <v>2</v>
          </cell>
          <cell r="E79" t="str">
            <v>'0405</v>
          </cell>
          <cell r="F79" t="str">
            <v>GOLUBSKO-DOBRZYŃSKI</v>
          </cell>
          <cell r="G79" t="str">
            <v>gmina Golub-Dobrzyń (gmina wiejska)</v>
          </cell>
          <cell r="H79">
            <v>8634</v>
          </cell>
          <cell r="I79">
            <v>405.798</v>
          </cell>
          <cell r="J79">
            <v>8373</v>
          </cell>
          <cell r="K79">
            <v>1507.14</v>
          </cell>
          <cell r="L79">
            <v>723.42719999999997</v>
          </cell>
          <cell r="M79">
            <v>36.924930000000003</v>
          </cell>
          <cell r="N79">
            <v>0</v>
          </cell>
          <cell r="O79">
            <v>2</v>
          </cell>
        </row>
        <row r="80">
          <cell r="A80" t="str">
            <v>Golub-Dobrzyń</v>
          </cell>
          <cell r="B80" t="str">
            <v>'040501</v>
          </cell>
          <cell r="C80">
            <v>1</v>
          </cell>
          <cell r="D80">
            <v>1</v>
          </cell>
          <cell r="E80" t="str">
            <v>'0405</v>
          </cell>
          <cell r="F80" t="str">
            <v>GOLUBSKO-DOBRZYŃSKI</v>
          </cell>
          <cell r="G80" t="str">
            <v>gmina Golub-Dobrzyń (gmina miejska)</v>
          </cell>
          <cell r="H80">
            <v>12845</v>
          </cell>
          <cell r="I80">
            <v>1990.9749999999999</v>
          </cell>
          <cell r="J80">
            <v>12935</v>
          </cell>
          <cell r="K80">
            <v>3233.75</v>
          </cell>
          <cell r="L80">
            <v>1843.2375</v>
          </cell>
          <cell r="M80">
            <v>171.38874999999999</v>
          </cell>
          <cell r="N80">
            <v>0</v>
          </cell>
          <cell r="O80">
            <v>2</v>
          </cell>
        </row>
        <row r="81">
          <cell r="A81" t="str">
            <v>Chełmża</v>
          </cell>
          <cell r="B81" t="str">
            <v>'041502</v>
          </cell>
          <cell r="C81">
            <v>2</v>
          </cell>
          <cell r="D81">
            <v>2</v>
          </cell>
          <cell r="E81" t="str">
            <v>'0415</v>
          </cell>
          <cell r="F81" t="str">
            <v>TORUŃSKI</v>
          </cell>
          <cell r="G81" t="str">
            <v>gmina Chełmża (gmina wiejska)</v>
          </cell>
          <cell r="H81">
            <v>10250</v>
          </cell>
          <cell r="I81">
            <v>481.75</v>
          </cell>
          <cell r="J81">
            <v>9485</v>
          </cell>
          <cell r="K81">
            <v>1707.3</v>
          </cell>
          <cell r="L81">
            <v>819.50399999999991</v>
          </cell>
          <cell r="M81">
            <v>41.828850000000003</v>
          </cell>
          <cell r="N81">
            <v>0</v>
          </cell>
          <cell r="O81">
            <v>2</v>
          </cell>
        </row>
        <row r="82">
          <cell r="A82" t="str">
            <v>Chełmża</v>
          </cell>
          <cell r="B82" t="str">
            <v>'041501</v>
          </cell>
          <cell r="C82">
            <v>1</v>
          </cell>
          <cell r="D82">
            <v>1</v>
          </cell>
          <cell r="E82" t="str">
            <v>'0415</v>
          </cell>
          <cell r="F82" t="str">
            <v>TORUŃSKI</v>
          </cell>
          <cell r="G82" t="str">
            <v>gmina Chełmża (gmina miejska)</v>
          </cell>
          <cell r="H82">
            <v>15432</v>
          </cell>
          <cell r="I82">
            <v>2391.96</v>
          </cell>
          <cell r="J82">
            <v>15102</v>
          </cell>
          <cell r="K82">
            <v>3775.5</v>
          </cell>
          <cell r="L82">
            <v>2152.0349999999999</v>
          </cell>
          <cell r="M82">
            <v>200.10149999999999</v>
          </cell>
          <cell r="N82">
            <v>0</v>
          </cell>
          <cell r="O82">
            <v>2</v>
          </cell>
        </row>
        <row r="83">
          <cell r="A83" t="str">
            <v>Dębowa Łąka</v>
          </cell>
          <cell r="B83" t="str">
            <v>'041702</v>
          </cell>
          <cell r="C83">
            <v>2</v>
          </cell>
          <cell r="D83">
            <v>2</v>
          </cell>
          <cell r="E83" t="str">
            <v>'0417</v>
          </cell>
          <cell r="F83" t="str">
            <v>WĄBRZESKI</v>
          </cell>
          <cell r="G83" t="str">
            <v>gmina Dębowa Łąka</v>
          </cell>
          <cell r="H83">
            <v>3428</v>
          </cell>
          <cell r="I83">
            <v>161.11600000000001</v>
          </cell>
          <cell r="J83">
            <v>3276</v>
          </cell>
          <cell r="K83">
            <v>589.67999999999995</v>
          </cell>
          <cell r="L83">
            <v>283.04639999999995</v>
          </cell>
          <cell r="M83">
            <v>14.447159999999998</v>
          </cell>
          <cell r="N83">
            <v>0</v>
          </cell>
          <cell r="O83">
            <v>2</v>
          </cell>
        </row>
        <row r="84">
          <cell r="A84" t="str">
            <v>Książki</v>
          </cell>
          <cell r="B84" t="str">
            <v>'041703</v>
          </cell>
          <cell r="C84">
            <v>2</v>
          </cell>
          <cell r="D84">
            <v>2</v>
          </cell>
          <cell r="E84" t="str">
            <v>'0417</v>
          </cell>
          <cell r="F84" t="str">
            <v>WĄBRZESKI</v>
          </cell>
          <cell r="G84" t="str">
            <v>gmina Książki</v>
          </cell>
          <cell r="H84">
            <v>4622</v>
          </cell>
          <cell r="I84">
            <v>217.23400000000001</v>
          </cell>
          <cell r="J84">
            <v>4145</v>
          </cell>
          <cell r="K84">
            <v>746.1</v>
          </cell>
          <cell r="L84">
            <v>358.12799999999993</v>
          </cell>
          <cell r="M84">
            <v>18.279450000000001</v>
          </cell>
          <cell r="N84">
            <v>0</v>
          </cell>
          <cell r="O84">
            <v>2</v>
          </cell>
        </row>
        <row r="85">
          <cell r="A85" t="str">
            <v>Płużnica</v>
          </cell>
          <cell r="B85" t="str">
            <v>'041704</v>
          </cell>
          <cell r="C85">
            <v>2</v>
          </cell>
          <cell r="D85">
            <v>2</v>
          </cell>
          <cell r="E85" t="str">
            <v>'0417</v>
          </cell>
          <cell r="F85" t="str">
            <v>WĄBRZESKI</v>
          </cell>
          <cell r="G85" t="str">
            <v>gmina Płużnica</v>
          </cell>
          <cell r="H85">
            <v>5275</v>
          </cell>
          <cell r="I85">
            <v>247.92500000000001</v>
          </cell>
          <cell r="J85">
            <v>4916</v>
          </cell>
          <cell r="K85">
            <v>884.88</v>
          </cell>
          <cell r="L85">
            <v>424.74239999999998</v>
          </cell>
          <cell r="M85">
            <v>21.679560000000002</v>
          </cell>
          <cell r="N85">
            <v>0</v>
          </cell>
          <cell r="O85">
            <v>2</v>
          </cell>
        </row>
        <row r="86">
          <cell r="A86" t="str">
            <v>Wąbrzeźno</v>
          </cell>
          <cell r="B86" t="str">
            <v>'041705</v>
          </cell>
          <cell r="C86">
            <v>2</v>
          </cell>
          <cell r="D86">
            <v>2</v>
          </cell>
          <cell r="E86" t="str">
            <v>'0417</v>
          </cell>
          <cell r="F86" t="str">
            <v>WĄBRZESKI</v>
          </cell>
          <cell r="G86" t="str">
            <v>gmina Wąbrzeźno (gmina wiejska)</v>
          </cell>
          <cell r="H86">
            <v>9112</v>
          </cell>
          <cell r="I86">
            <v>428.26400000000001</v>
          </cell>
          <cell r="J86">
            <v>8529</v>
          </cell>
          <cell r="K86">
            <v>1535.22</v>
          </cell>
          <cell r="L86">
            <v>736.90559999999994</v>
          </cell>
          <cell r="M86">
            <v>37.61289</v>
          </cell>
          <cell r="N86">
            <v>0</v>
          </cell>
          <cell r="O86">
            <v>2</v>
          </cell>
        </row>
        <row r="87">
          <cell r="A87" t="str">
            <v>Wąbrzeźno</v>
          </cell>
          <cell r="B87" t="str">
            <v>'041701</v>
          </cell>
          <cell r="C87">
            <v>1</v>
          </cell>
          <cell r="D87">
            <v>1</v>
          </cell>
          <cell r="E87" t="str">
            <v>'0417</v>
          </cell>
          <cell r="F87" t="str">
            <v>WĄBRZESKI</v>
          </cell>
          <cell r="G87" t="str">
            <v>gmina Wąbrzeźno (gmina miejska)</v>
          </cell>
          <cell r="H87">
            <v>14026</v>
          </cell>
          <cell r="I87">
            <v>2174.0300000000002</v>
          </cell>
          <cell r="J87">
            <v>13877</v>
          </cell>
          <cell r="K87">
            <v>3469.25</v>
          </cell>
          <cell r="L87">
            <v>1977.4725000000001</v>
          </cell>
          <cell r="M87">
            <v>183.87025</v>
          </cell>
          <cell r="N87">
            <v>0</v>
          </cell>
          <cell r="O87">
            <v>2</v>
          </cell>
        </row>
        <row r="88">
          <cell r="A88" t="str">
            <v>Górzno</v>
          </cell>
          <cell r="B88" t="str">
            <v>'040205</v>
          </cell>
          <cell r="C88">
            <v>3</v>
          </cell>
          <cell r="D88">
            <v>0</v>
          </cell>
          <cell r="E88" t="str">
            <v>'0402</v>
          </cell>
          <cell r="F88" t="str">
            <v>BRODNICKI</v>
          </cell>
          <cell r="G88" t="str">
            <v>gmina Górzno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3</v>
          </cell>
        </row>
        <row r="89">
          <cell r="A89" t="str">
            <v>Górzno - miasto</v>
          </cell>
          <cell r="B89" t="str">
            <v>'040205</v>
          </cell>
          <cell r="C89">
            <v>4</v>
          </cell>
          <cell r="D89">
            <v>1</v>
          </cell>
          <cell r="E89" t="str">
            <v>'0402</v>
          </cell>
          <cell r="F89" t="str">
            <v>BRODNICKI</v>
          </cell>
          <cell r="G89" t="str">
            <v>Górzno - miasto</v>
          </cell>
          <cell r="H89">
            <v>1384</v>
          </cell>
          <cell r="I89">
            <v>214.52</v>
          </cell>
          <cell r="J89">
            <v>1357</v>
          </cell>
          <cell r="K89">
            <v>339.25</v>
          </cell>
          <cell r="L89">
            <v>193.3725</v>
          </cell>
          <cell r="M89">
            <v>17.980249999999998</v>
          </cell>
          <cell r="N89">
            <v>0</v>
          </cell>
          <cell r="O89">
            <v>3</v>
          </cell>
        </row>
        <row r="90">
          <cell r="A90" t="str">
            <v>Górzno - obszar wiejski</v>
          </cell>
          <cell r="B90" t="str">
            <v>'040205</v>
          </cell>
          <cell r="C90">
            <v>5</v>
          </cell>
          <cell r="D90">
            <v>2</v>
          </cell>
          <cell r="E90" t="str">
            <v>'0402</v>
          </cell>
          <cell r="F90" t="str">
            <v>BRODNICKI</v>
          </cell>
          <cell r="G90" t="str">
            <v>Górzno - obszar wiejski</v>
          </cell>
          <cell r="H90">
            <v>2805</v>
          </cell>
          <cell r="I90">
            <v>131.83500000000001</v>
          </cell>
          <cell r="J90">
            <v>2516</v>
          </cell>
          <cell r="K90">
            <v>452.88</v>
          </cell>
          <cell r="L90">
            <v>217.38239999999996</v>
          </cell>
          <cell r="M90">
            <v>11.095560000000001</v>
          </cell>
          <cell r="N90">
            <v>0</v>
          </cell>
          <cell r="O90">
            <v>3</v>
          </cell>
        </row>
        <row r="91">
          <cell r="A91" t="str">
            <v>Brzozie</v>
          </cell>
          <cell r="B91" t="str">
            <v>'040204</v>
          </cell>
          <cell r="C91">
            <v>2</v>
          </cell>
          <cell r="D91">
            <v>2</v>
          </cell>
          <cell r="E91" t="str">
            <v>'0402</v>
          </cell>
          <cell r="F91" t="str">
            <v>BRODNICKI</v>
          </cell>
          <cell r="G91" t="str">
            <v>gmina Brzozie</v>
          </cell>
          <cell r="H91">
            <v>3845</v>
          </cell>
          <cell r="I91">
            <v>180.715</v>
          </cell>
          <cell r="J91">
            <v>3644</v>
          </cell>
          <cell r="K91">
            <v>655.92</v>
          </cell>
          <cell r="L91">
            <v>314.84159999999997</v>
          </cell>
          <cell r="M91">
            <v>16.070039999999999</v>
          </cell>
          <cell r="N91">
            <v>0</v>
          </cell>
          <cell r="O91">
            <v>3</v>
          </cell>
        </row>
        <row r="92">
          <cell r="A92" t="str">
            <v>Osiek</v>
          </cell>
          <cell r="B92" t="str">
            <v>'040208</v>
          </cell>
          <cell r="C92">
            <v>2</v>
          </cell>
          <cell r="D92">
            <v>2</v>
          </cell>
          <cell r="E92" t="str">
            <v>'0402</v>
          </cell>
          <cell r="F92" t="str">
            <v>BRODNICKI</v>
          </cell>
          <cell r="G92" t="str">
            <v>gmina Osiek</v>
          </cell>
          <cell r="H92">
            <v>4464</v>
          </cell>
          <cell r="I92">
            <v>209.80799999999999</v>
          </cell>
          <cell r="J92">
            <v>4055</v>
          </cell>
          <cell r="K92">
            <v>729.9</v>
          </cell>
          <cell r="L92">
            <v>350.35199999999992</v>
          </cell>
          <cell r="M92">
            <v>17.882549999999998</v>
          </cell>
          <cell r="N92">
            <v>0</v>
          </cell>
          <cell r="O92">
            <v>3</v>
          </cell>
        </row>
        <row r="93">
          <cell r="A93" t="str">
            <v>Bartniczka</v>
          </cell>
          <cell r="B93" t="str">
            <v>'040206</v>
          </cell>
          <cell r="C93">
            <v>2</v>
          </cell>
          <cell r="D93">
            <v>2</v>
          </cell>
          <cell r="E93" t="str">
            <v>'0402</v>
          </cell>
          <cell r="F93" t="str">
            <v>BRODNICKI</v>
          </cell>
          <cell r="G93" t="str">
            <v>gmina Bartniczka</v>
          </cell>
          <cell r="H93">
            <v>4766</v>
          </cell>
          <cell r="I93">
            <v>224.00200000000001</v>
          </cell>
          <cell r="J93">
            <v>4643</v>
          </cell>
          <cell r="K93">
            <v>835.74</v>
          </cell>
          <cell r="L93">
            <v>401.15519999999998</v>
          </cell>
          <cell r="M93">
            <v>20.475630000000002</v>
          </cell>
          <cell r="N93">
            <v>0</v>
          </cell>
          <cell r="O93">
            <v>3</v>
          </cell>
        </row>
        <row r="94">
          <cell r="A94" t="str">
            <v>Świedziebnia</v>
          </cell>
          <cell r="B94" t="str">
            <v>'040209</v>
          </cell>
          <cell r="C94">
            <v>2</v>
          </cell>
          <cell r="D94">
            <v>2</v>
          </cell>
          <cell r="E94" t="str">
            <v>'0402</v>
          </cell>
          <cell r="F94" t="str">
            <v>BRODNICKI</v>
          </cell>
          <cell r="G94" t="str">
            <v>gmina Świedziebnia</v>
          </cell>
          <cell r="H94">
            <v>5569</v>
          </cell>
          <cell r="I94">
            <v>261.74299999999999</v>
          </cell>
          <cell r="J94">
            <v>5131</v>
          </cell>
          <cell r="K94">
            <v>923.58</v>
          </cell>
          <cell r="L94">
            <v>443.31839999999994</v>
          </cell>
          <cell r="M94">
            <v>22.62771</v>
          </cell>
          <cell r="N94">
            <v>0</v>
          </cell>
          <cell r="O94">
            <v>3</v>
          </cell>
        </row>
        <row r="95">
          <cell r="A95" t="str">
            <v>Brodnica</v>
          </cell>
          <cell r="B95" t="str">
            <v>'040203</v>
          </cell>
          <cell r="C95">
            <v>2</v>
          </cell>
          <cell r="D95">
            <v>2</v>
          </cell>
          <cell r="E95" t="str">
            <v>'0402</v>
          </cell>
          <cell r="F95" t="str">
            <v>BRODNICKI</v>
          </cell>
          <cell r="G95" t="str">
            <v>gmina Brodnica (gmina wiejska)</v>
          </cell>
          <cell r="H95">
            <v>5751</v>
          </cell>
          <cell r="I95">
            <v>270.29700000000003</v>
          </cell>
          <cell r="J95">
            <v>6990</v>
          </cell>
          <cell r="K95">
            <v>1258.2</v>
          </cell>
          <cell r="L95">
            <v>603.93599999999992</v>
          </cell>
          <cell r="M95">
            <v>30.825900000000001</v>
          </cell>
          <cell r="N95">
            <v>0</v>
          </cell>
          <cell r="O95">
            <v>3</v>
          </cell>
        </row>
        <row r="96">
          <cell r="A96" t="str">
            <v>Brodnica</v>
          </cell>
          <cell r="B96" t="str">
            <v>'040201</v>
          </cell>
          <cell r="C96">
            <v>1</v>
          </cell>
          <cell r="D96">
            <v>1</v>
          </cell>
          <cell r="E96" t="str">
            <v>'0402</v>
          </cell>
          <cell r="F96" t="str">
            <v>BRODNICKI</v>
          </cell>
          <cell r="G96" t="str">
            <v>gmina Brodnica (gmina miejska)</v>
          </cell>
          <cell r="H96">
            <v>27391</v>
          </cell>
          <cell r="I96">
            <v>4245.6049999999996</v>
          </cell>
          <cell r="J96">
            <v>27731</v>
          </cell>
          <cell r="K96">
            <v>6932.75</v>
          </cell>
          <cell r="L96">
            <v>3951.6675</v>
          </cell>
          <cell r="M96">
            <v>367.43574999999998</v>
          </cell>
          <cell r="N96">
            <v>0</v>
          </cell>
          <cell r="O96">
            <v>3</v>
          </cell>
        </row>
        <row r="97">
          <cell r="A97" t="str">
            <v>Radomin</v>
          </cell>
          <cell r="B97" t="str">
            <v>'040505</v>
          </cell>
          <cell r="C97">
            <v>2</v>
          </cell>
          <cell r="D97">
            <v>2</v>
          </cell>
          <cell r="E97" t="str">
            <v>'0405</v>
          </cell>
          <cell r="F97" t="str">
            <v>GOLUBSKO-DOBRZYŃSKI</v>
          </cell>
          <cell r="G97" t="str">
            <v>gmina Radomin</v>
          </cell>
          <cell r="H97">
            <v>4417</v>
          </cell>
          <cell r="I97">
            <v>207.59899999999999</v>
          </cell>
          <cell r="J97">
            <v>4069</v>
          </cell>
          <cell r="K97">
            <v>732.42</v>
          </cell>
          <cell r="L97">
            <v>351.5616</v>
          </cell>
          <cell r="M97">
            <v>17.944289999999999</v>
          </cell>
          <cell r="N97">
            <v>0</v>
          </cell>
          <cell r="O97">
            <v>3</v>
          </cell>
        </row>
        <row r="98">
          <cell r="A98" t="str">
            <v>Zbójno</v>
          </cell>
          <cell r="B98" t="str">
            <v>'040506</v>
          </cell>
          <cell r="C98">
            <v>2</v>
          </cell>
          <cell r="D98">
            <v>2</v>
          </cell>
          <cell r="E98" t="str">
            <v>'0405</v>
          </cell>
          <cell r="F98" t="str">
            <v>GOLUBSKO-DOBRZYŃSKI</v>
          </cell>
          <cell r="G98" t="str">
            <v>gmina Zbójno</v>
          </cell>
          <cell r="H98">
            <v>4606</v>
          </cell>
          <cell r="I98">
            <v>216.482</v>
          </cell>
          <cell r="J98">
            <v>4473</v>
          </cell>
          <cell r="K98">
            <v>805.14</v>
          </cell>
          <cell r="L98">
            <v>386.46719999999993</v>
          </cell>
          <cell r="M98">
            <v>19.725930000000002</v>
          </cell>
          <cell r="N98">
            <v>0</v>
          </cell>
          <cell r="O98">
            <v>3</v>
          </cell>
        </row>
        <row r="99">
          <cell r="A99" t="str">
            <v>Dobrzyń nad Wisłą</v>
          </cell>
          <cell r="B99" t="str">
            <v>'040804</v>
          </cell>
          <cell r="C99">
            <v>3</v>
          </cell>
          <cell r="D99">
            <v>0</v>
          </cell>
          <cell r="E99" t="str">
            <v>'0408</v>
          </cell>
          <cell r="F99" t="str">
            <v>LIPNOWSKI</v>
          </cell>
          <cell r="G99" t="str">
            <v>gmina Dobrzyń nad Wisłą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</v>
          </cell>
        </row>
        <row r="100">
          <cell r="A100" t="str">
            <v>Skępe</v>
          </cell>
          <cell r="B100" t="str">
            <v>'040807</v>
          </cell>
          <cell r="C100">
            <v>3</v>
          </cell>
          <cell r="D100">
            <v>0</v>
          </cell>
          <cell r="E100" t="str">
            <v>'0408</v>
          </cell>
          <cell r="F100" t="str">
            <v>LIPNOWSKI</v>
          </cell>
          <cell r="G100" t="str">
            <v>gmina Skępe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</v>
          </cell>
        </row>
        <row r="101">
          <cell r="A101" t="str">
            <v>Chrostkowo</v>
          </cell>
          <cell r="B101" t="str">
            <v>'040803</v>
          </cell>
          <cell r="C101">
            <v>2</v>
          </cell>
          <cell r="D101">
            <v>2</v>
          </cell>
          <cell r="E101" t="str">
            <v>'0408</v>
          </cell>
          <cell r="F101" t="str">
            <v>LIPNOWSKI</v>
          </cell>
          <cell r="G101" t="str">
            <v>gmina Chrostkowo</v>
          </cell>
          <cell r="H101">
            <v>3399</v>
          </cell>
          <cell r="I101">
            <v>159.75299999999999</v>
          </cell>
          <cell r="J101">
            <v>3003</v>
          </cell>
          <cell r="K101">
            <v>540.54</v>
          </cell>
          <cell r="L101">
            <v>259.45920000000001</v>
          </cell>
          <cell r="M101">
            <v>13.243230000000001</v>
          </cell>
          <cell r="N101">
            <v>0</v>
          </cell>
          <cell r="O101">
            <v>3</v>
          </cell>
        </row>
        <row r="102">
          <cell r="A102" t="str">
            <v>Bobrowniki</v>
          </cell>
          <cell r="B102" t="str">
            <v>'040802</v>
          </cell>
          <cell r="C102">
            <v>2</v>
          </cell>
          <cell r="D102">
            <v>2</v>
          </cell>
          <cell r="E102" t="str">
            <v>'0408</v>
          </cell>
          <cell r="F102" t="str">
            <v>LIPNOWSKI</v>
          </cell>
          <cell r="G102" t="str">
            <v>gmina Bobrowniki</v>
          </cell>
          <cell r="H102">
            <v>3199</v>
          </cell>
          <cell r="I102">
            <v>150.35300000000001</v>
          </cell>
          <cell r="J102">
            <v>3039</v>
          </cell>
          <cell r="K102">
            <v>547.02</v>
          </cell>
          <cell r="L102">
            <v>262.56959999999998</v>
          </cell>
          <cell r="M102">
            <v>13.40199</v>
          </cell>
          <cell r="N102">
            <v>0</v>
          </cell>
          <cell r="O102">
            <v>3</v>
          </cell>
        </row>
        <row r="103">
          <cell r="A103" t="str">
            <v>Dobrzyń nad Wisłą - miasto</v>
          </cell>
          <cell r="B103" t="str">
            <v>'040804</v>
          </cell>
          <cell r="C103">
            <v>4</v>
          </cell>
          <cell r="D103">
            <v>1</v>
          </cell>
          <cell r="E103" t="str">
            <v>'0408</v>
          </cell>
          <cell r="F103" t="str">
            <v>LIPNOWSKI</v>
          </cell>
          <cell r="G103" t="str">
            <v>Dobrzyń nad Wisłą - miasto</v>
          </cell>
          <cell r="H103">
            <v>2328</v>
          </cell>
          <cell r="I103">
            <v>360.84</v>
          </cell>
          <cell r="J103">
            <v>2254</v>
          </cell>
          <cell r="K103">
            <v>563.5</v>
          </cell>
          <cell r="L103">
            <v>321.19499999999999</v>
          </cell>
          <cell r="M103">
            <v>29.865500000000001</v>
          </cell>
          <cell r="N103">
            <v>0</v>
          </cell>
          <cell r="O103">
            <v>3</v>
          </cell>
        </row>
        <row r="104">
          <cell r="A104" t="str">
            <v>Skępe - obszar wiejski</v>
          </cell>
          <cell r="B104" t="str">
            <v>'040807</v>
          </cell>
          <cell r="C104">
            <v>5</v>
          </cell>
          <cell r="D104">
            <v>2</v>
          </cell>
          <cell r="E104" t="str">
            <v>'0408</v>
          </cell>
          <cell r="F104" t="str">
            <v>LIPNOWSKI</v>
          </cell>
          <cell r="G104" t="str">
            <v>Skępe - obszar wiejski</v>
          </cell>
          <cell r="H104">
            <v>7944</v>
          </cell>
          <cell r="I104">
            <v>373.36799999999999</v>
          </cell>
          <cell r="J104">
            <v>4014</v>
          </cell>
          <cell r="K104">
            <v>722.52</v>
          </cell>
          <cell r="L104">
            <v>346.80959999999999</v>
          </cell>
          <cell r="M104">
            <v>17.701740000000001</v>
          </cell>
          <cell r="N104">
            <v>0</v>
          </cell>
          <cell r="O104">
            <v>3</v>
          </cell>
        </row>
        <row r="105">
          <cell r="A105" t="str">
            <v>Tłuchowo</v>
          </cell>
          <cell r="B105" t="str">
            <v>'040808</v>
          </cell>
          <cell r="C105">
            <v>2</v>
          </cell>
          <cell r="D105">
            <v>2</v>
          </cell>
          <cell r="E105" t="str">
            <v>'0408</v>
          </cell>
          <cell r="F105" t="str">
            <v>LIPNOWSKI</v>
          </cell>
          <cell r="G105" t="str">
            <v>gmina Tłuchowo</v>
          </cell>
          <cell r="H105">
            <v>4730</v>
          </cell>
          <cell r="I105">
            <v>222.31</v>
          </cell>
          <cell r="J105">
            <v>4606</v>
          </cell>
          <cell r="K105">
            <v>829.08</v>
          </cell>
          <cell r="L105">
            <v>397.95839999999998</v>
          </cell>
          <cell r="M105">
            <v>20.312460000000002</v>
          </cell>
          <cell r="N105">
            <v>0</v>
          </cell>
          <cell r="O105">
            <v>3</v>
          </cell>
        </row>
        <row r="106">
          <cell r="A106" t="str">
            <v>Skępe - miasto</v>
          </cell>
          <cell r="B106" t="str">
            <v>'040807</v>
          </cell>
          <cell r="C106">
            <v>4</v>
          </cell>
          <cell r="D106">
            <v>1</v>
          </cell>
          <cell r="E106" t="str">
            <v>'0408</v>
          </cell>
          <cell r="F106" t="str">
            <v>LIPNOWSKI</v>
          </cell>
          <cell r="G106" t="str">
            <v>Skępe - miasto</v>
          </cell>
          <cell r="H106">
            <v>0</v>
          </cell>
          <cell r="I106">
            <v>0</v>
          </cell>
          <cell r="J106">
            <v>3529</v>
          </cell>
          <cell r="K106">
            <v>882.25</v>
          </cell>
          <cell r="L106">
            <v>502.88249999999999</v>
          </cell>
          <cell r="M106">
            <v>46.759250000000002</v>
          </cell>
          <cell r="N106">
            <v>0</v>
          </cell>
          <cell r="O106">
            <v>3</v>
          </cell>
        </row>
        <row r="107">
          <cell r="A107" t="str">
            <v>Dobrzyń nad Wisłą - obszar wiejski</v>
          </cell>
          <cell r="B107" t="str">
            <v>'040804</v>
          </cell>
          <cell r="C107">
            <v>5</v>
          </cell>
          <cell r="D107">
            <v>2</v>
          </cell>
          <cell r="E107" t="str">
            <v>'0408</v>
          </cell>
          <cell r="F107" t="str">
            <v>LIPNOWSKI</v>
          </cell>
          <cell r="G107" t="str">
            <v>Dobrzyń nad Wisłą - obszar wiejski</v>
          </cell>
          <cell r="H107">
            <v>6481</v>
          </cell>
          <cell r="I107">
            <v>304.60700000000003</v>
          </cell>
          <cell r="J107">
            <v>5607</v>
          </cell>
          <cell r="K107">
            <v>1009.26</v>
          </cell>
          <cell r="L107">
            <v>484.44479999999993</v>
          </cell>
          <cell r="M107">
            <v>24.726870000000002</v>
          </cell>
          <cell r="N107">
            <v>0</v>
          </cell>
          <cell r="O107">
            <v>3</v>
          </cell>
        </row>
        <row r="108">
          <cell r="A108" t="str">
            <v>Wielgie</v>
          </cell>
          <cell r="B108" t="str">
            <v>'040809</v>
          </cell>
          <cell r="C108">
            <v>2</v>
          </cell>
          <cell r="D108">
            <v>2</v>
          </cell>
          <cell r="E108" t="str">
            <v>'0408</v>
          </cell>
          <cell r="F108" t="str">
            <v>LIPNOWSKI</v>
          </cell>
          <cell r="G108" t="str">
            <v>gmina Wielgie</v>
          </cell>
          <cell r="H108">
            <v>6880</v>
          </cell>
          <cell r="I108">
            <v>323.36</v>
          </cell>
          <cell r="J108">
            <v>6602</v>
          </cell>
          <cell r="K108">
            <v>1188.3599999999999</v>
          </cell>
          <cell r="L108">
            <v>570.41279999999995</v>
          </cell>
          <cell r="M108">
            <v>29.114819999999998</v>
          </cell>
          <cell r="N108">
            <v>0</v>
          </cell>
          <cell r="O108">
            <v>3</v>
          </cell>
        </row>
        <row r="109">
          <cell r="A109" t="str">
            <v>Kikół</v>
          </cell>
          <cell r="B109" t="str">
            <v>'040805</v>
          </cell>
          <cell r="C109">
            <v>2</v>
          </cell>
          <cell r="D109">
            <v>2</v>
          </cell>
          <cell r="E109" t="str">
            <v>'0408</v>
          </cell>
          <cell r="F109" t="str">
            <v>LIPNOWSKI</v>
          </cell>
          <cell r="G109" t="str">
            <v>gmina Kikół</v>
          </cell>
          <cell r="H109">
            <v>7490</v>
          </cell>
          <cell r="I109">
            <v>352.03</v>
          </cell>
          <cell r="J109">
            <v>7217</v>
          </cell>
          <cell r="K109">
            <v>1299.06</v>
          </cell>
          <cell r="L109">
            <v>623.54879999999991</v>
          </cell>
          <cell r="M109">
            <v>31.826969999999999</v>
          </cell>
          <cell r="N109">
            <v>0</v>
          </cell>
          <cell r="O109">
            <v>3</v>
          </cell>
        </row>
        <row r="110">
          <cell r="A110" t="str">
            <v>Lipno</v>
          </cell>
          <cell r="B110" t="str">
            <v>'040806</v>
          </cell>
          <cell r="C110">
            <v>2</v>
          </cell>
          <cell r="D110">
            <v>2</v>
          </cell>
          <cell r="E110" t="str">
            <v>'0408</v>
          </cell>
          <cell r="F110" t="str">
            <v>LIPNOWSKI</v>
          </cell>
          <cell r="G110" t="str">
            <v>gmina Lipno (gmina wiejska)</v>
          </cell>
          <cell r="H110">
            <v>11674</v>
          </cell>
          <cell r="I110">
            <v>548.678</v>
          </cell>
          <cell r="J110">
            <v>11433</v>
          </cell>
          <cell r="K110">
            <v>2057.94</v>
          </cell>
          <cell r="L110">
            <v>987.81119999999999</v>
          </cell>
          <cell r="M110">
            <v>50.419530000000002</v>
          </cell>
          <cell r="N110">
            <v>0</v>
          </cell>
          <cell r="O110">
            <v>3</v>
          </cell>
        </row>
        <row r="111">
          <cell r="A111" t="str">
            <v>Lipno</v>
          </cell>
          <cell r="B111" t="str">
            <v>'040801</v>
          </cell>
          <cell r="C111">
            <v>1</v>
          </cell>
          <cell r="D111">
            <v>1</v>
          </cell>
          <cell r="E111" t="str">
            <v>'0408</v>
          </cell>
          <cell r="F111" t="str">
            <v>LIPNOWSKI</v>
          </cell>
          <cell r="G111" t="str">
            <v>gmina Lipno (gmina miejska)</v>
          </cell>
          <cell r="H111">
            <v>15365</v>
          </cell>
          <cell r="I111">
            <v>2381.5749999999998</v>
          </cell>
          <cell r="J111">
            <v>14764</v>
          </cell>
          <cell r="K111">
            <v>3691</v>
          </cell>
          <cell r="L111">
            <v>2103.87</v>
          </cell>
          <cell r="M111">
            <v>195.62299999999999</v>
          </cell>
          <cell r="N111">
            <v>0</v>
          </cell>
          <cell r="O111">
            <v>3</v>
          </cell>
        </row>
        <row r="112">
          <cell r="A112" t="str">
            <v>Wąpielsk</v>
          </cell>
          <cell r="B112" t="str">
            <v>'041206</v>
          </cell>
          <cell r="C112">
            <v>2</v>
          </cell>
          <cell r="D112">
            <v>2</v>
          </cell>
          <cell r="E112" t="str">
            <v>'0412</v>
          </cell>
          <cell r="F112" t="str">
            <v>RYPIŃSKI</v>
          </cell>
          <cell r="G112" t="str">
            <v>gmina Wąpielsk</v>
          </cell>
          <cell r="H112">
            <v>4446</v>
          </cell>
          <cell r="I112">
            <v>208.96199999999999</v>
          </cell>
          <cell r="J112">
            <v>4069</v>
          </cell>
          <cell r="K112">
            <v>732.42</v>
          </cell>
          <cell r="L112">
            <v>351.5616</v>
          </cell>
          <cell r="M112">
            <v>17.944289999999999</v>
          </cell>
          <cell r="N112">
            <v>0</v>
          </cell>
          <cell r="O112">
            <v>3</v>
          </cell>
        </row>
        <row r="113">
          <cell r="A113" t="str">
            <v>Rogowo</v>
          </cell>
          <cell r="B113" t="str">
            <v>'041203</v>
          </cell>
          <cell r="C113">
            <v>2</v>
          </cell>
          <cell r="D113">
            <v>2</v>
          </cell>
          <cell r="E113" t="str">
            <v>'0412</v>
          </cell>
          <cell r="F113" t="str">
            <v>RYPIŃSKI</v>
          </cell>
          <cell r="G113" t="str">
            <v>gmina Rogowo</v>
          </cell>
          <cell r="H113">
            <v>5288</v>
          </cell>
          <cell r="I113">
            <v>248.536</v>
          </cell>
          <cell r="J113">
            <v>4572</v>
          </cell>
          <cell r="K113">
            <v>822.96</v>
          </cell>
          <cell r="L113">
            <v>395.02080000000001</v>
          </cell>
          <cell r="M113">
            <v>20.162520000000001</v>
          </cell>
          <cell r="N113">
            <v>0</v>
          </cell>
          <cell r="O113">
            <v>3</v>
          </cell>
        </row>
        <row r="114">
          <cell r="A114" t="str">
            <v>Brzuze</v>
          </cell>
          <cell r="B114" t="str">
            <v>'041202</v>
          </cell>
          <cell r="C114">
            <v>2</v>
          </cell>
          <cell r="D114">
            <v>2</v>
          </cell>
          <cell r="E114" t="str">
            <v>'0412</v>
          </cell>
          <cell r="F114" t="str">
            <v>RYPIŃSKI</v>
          </cell>
          <cell r="G114" t="str">
            <v>gmina Brzuze</v>
          </cell>
          <cell r="H114">
            <v>5888</v>
          </cell>
          <cell r="I114">
            <v>276.73599999999999</v>
          </cell>
          <cell r="J114">
            <v>5288</v>
          </cell>
          <cell r="K114">
            <v>951.84</v>
          </cell>
          <cell r="L114">
            <v>456.88319999999993</v>
          </cell>
          <cell r="M114">
            <v>23.320080000000001</v>
          </cell>
          <cell r="N114">
            <v>0</v>
          </cell>
          <cell r="O114">
            <v>3</v>
          </cell>
        </row>
        <row r="115">
          <cell r="A115" t="str">
            <v>Skrwilno</v>
          </cell>
          <cell r="B115" t="str">
            <v>'041205</v>
          </cell>
          <cell r="C115">
            <v>2</v>
          </cell>
          <cell r="D115">
            <v>2</v>
          </cell>
          <cell r="E115" t="str">
            <v>'0412</v>
          </cell>
          <cell r="F115" t="str">
            <v>RYPIŃSKI</v>
          </cell>
          <cell r="G115" t="str">
            <v>gmina Skrwilno</v>
          </cell>
          <cell r="H115">
            <v>6629</v>
          </cell>
          <cell r="I115">
            <v>311.56299999999999</v>
          </cell>
          <cell r="J115">
            <v>5996</v>
          </cell>
          <cell r="K115">
            <v>1079.28</v>
          </cell>
          <cell r="L115">
            <v>518.05439999999999</v>
          </cell>
          <cell r="M115">
            <v>26.442360000000001</v>
          </cell>
          <cell r="N115">
            <v>0</v>
          </cell>
          <cell r="O115">
            <v>3</v>
          </cell>
        </row>
        <row r="116">
          <cell r="A116" t="str">
            <v>Rypin</v>
          </cell>
          <cell r="B116" t="str">
            <v>'041204</v>
          </cell>
          <cell r="C116">
            <v>2</v>
          </cell>
          <cell r="D116">
            <v>2</v>
          </cell>
          <cell r="E116" t="str">
            <v>'0412</v>
          </cell>
          <cell r="F116" t="str">
            <v>RYPIŃSKI</v>
          </cell>
          <cell r="G116" t="str">
            <v>gmina Rypin (gmina wiejska)</v>
          </cell>
          <cell r="H116">
            <v>7785</v>
          </cell>
          <cell r="I116">
            <v>365.89499999999998</v>
          </cell>
          <cell r="J116">
            <v>7390</v>
          </cell>
          <cell r="K116">
            <v>1330.2</v>
          </cell>
          <cell r="L116">
            <v>638.49599999999987</v>
          </cell>
          <cell r="M116">
            <v>32.5899</v>
          </cell>
          <cell r="N116">
            <v>0</v>
          </cell>
          <cell r="O116">
            <v>3</v>
          </cell>
        </row>
        <row r="117">
          <cell r="A117" t="str">
            <v>Rypin</v>
          </cell>
          <cell r="B117" t="str">
            <v>'041201</v>
          </cell>
          <cell r="C117">
            <v>1</v>
          </cell>
          <cell r="D117">
            <v>1</v>
          </cell>
          <cell r="E117" t="str">
            <v>'0412</v>
          </cell>
          <cell r="F117" t="str">
            <v>RYPIŃSKI</v>
          </cell>
          <cell r="G117" t="str">
            <v>gmina Rypin (gmina miejska)</v>
          </cell>
          <cell r="H117">
            <v>16848</v>
          </cell>
          <cell r="I117">
            <v>2611.44</v>
          </cell>
          <cell r="J117">
            <v>16528</v>
          </cell>
          <cell r="K117">
            <v>4132</v>
          </cell>
          <cell r="L117">
            <v>2355.2399999999998</v>
          </cell>
          <cell r="M117">
            <v>218.99599999999998</v>
          </cell>
          <cell r="N117">
            <v>0</v>
          </cell>
          <cell r="O117">
            <v>3</v>
          </cell>
        </row>
        <row r="118">
          <cell r="A118" t="str">
            <v>Fabianki</v>
          </cell>
          <cell r="B118" t="str">
            <v>'041807</v>
          </cell>
          <cell r="C118">
            <v>2</v>
          </cell>
          <cell r="D118">
            <v>2</v>
          </cell>
          <cell r="E118" t="str">
            <v>'0418</v>
          </cell>
          <cell r="F118" t="str">
            <v>WŁOCŁAWSKI</v>
          </cell>
          <cell r="G118" t="str">
            <v>gmina Fabianki</v>
          </cell>
          <cell r="H118">
            <v>7738</v>
          </cell>
          <cell r="I118">
            <v>363.68599999999998</v>
          </cell>
          <cell r="J118">
            <v>9318</v>
          </cell>
          <cell r="K118">
            <v>1677.24</v>
          </cell>
          <cell r="L118">
            <v>805.0752</v>
          </cell>
          <cell r="M118">
            <v>41.092379999999999</v>
          </cell>
          <cell r="N118">
            <v>0</v>
          </cell>
          <cell r="O118">
            <v>3</v>
          </cell>
        </row>
        <row r="119">
          <cell r="A119" t="str">
            <v>Bądkowo</v>
          </cell>
          <cell r="B119" t="str">
            <v>'040105</v>
          </cell>
          <cell r="C119">
            <v>2</v>
          </cell>
          <cell r="D119">
            <v>2</v>
          </cell>
          <cell r="E119" t="str">
            <v>'0401</v>
          </cell>
          <cell r="F119" t="str">
            <v>ALEKSANDROWSKI</v>
          </cell>
          <cell r="G119" t="str">
            <v>gmina Bądkowo</v>
          </cell>
          <cell r="H119">
            <v>5104</v>
          </cell>
          <cell r="I119">
            <v>239.88800000000001</v>
          </cell>
          <cell r="J119">
            <v>4488</v>
          </cell>
          <cell r="K119">
            <v>807.84</v>
          </cell>
          <cell r="L119">
            <v>387.76319999999993</v>
          </cell>
          <cell r="M119">
            <v>19.792080000000002</v>
          </cell>
          <cell r="N119">
            <v>0</v>
          </cell>
          <cell r="O119">
            <v>4</v>
          </cell>
        </row>
        <row r="120">
          <cell r="A120" t="str">
            <v>Piotrków Kujawski</v>
          </cell>
          <cell r="B120" t="str">
            <v>'041105</v>
          </cell>
          <cell r="C120">
            <v>3</v>
          </cell>
          <cell r="D120">
            <v>0</v>
          </cell>
          <cell r="E120" t="str">
            <v>'0411</v>
          </cell>
          <cell r="F120" t="str">
            <v>RADZIEJOWSKI</v>
          </cell>
          <cell r="G120" t="str">
            <v>gmina Piotrków Kujawski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4</v>
          </cell>
        </row>
        <row r="121">
          <cell r="A121" t="str">
            <v>Bytoń</v>
          </cell>
          <cell r="B121" t="str">
            <v>'041102</v>
          </cell>
          <cell r="C121">
            <v>2</v>
          </cell>
          <cell r="D121">
            <v>2</v>
          </cell>
          <cell r="E121" t="str">
            <v>'0411</v>
          </cell>
          <cell r="F121" t="str">
            <v>RADZIEJOWSKI</v>
          </cell>
          <cell r="G121" t="str">
            <v>gmina Bytoń</v>
          </cell>
          <cell r="H121">
            <v>4091</v>
          </cell>
          <cell r="I121">
            <v>192.27699999999999</v>
          </cell>
          <cell r="J121">
            <v>3667</v>
          </cell>
          <cell r="K121">
            <v>660.06</v>
          </cell>
          <cell r="L121">
            <v>316.8288</v>
          </cell>
          <cell r="M121">
            <v>16.171469999999999</v>
          </cell>
          <cell r="N121">
            <v>0</v>
          </cell>
          <cell r="O121">
            <v>4</v>
          </cell>
        </row>
        <row r="122">
          <cell r="A122" t="str">
            <v>Radziejów</v>
          </cell>
          <cell r="B122" t="str">
            <v>'041106</v>
          </cell>
          <cell r="C122">
            <v>2</v>
          </cell>
          <cell r="D122">
            <v>2</v>
          </cell>
          <cell r="E122" t="str">
            <v>'0411</v>
          </cell>
          <cell r="F122" t="str">
            <v>RADZIEJOWSKI</v>
          </cell>
          <cell r="G122" t="str">
            <v>gmina Radziejów (gmina wiejska)</v>
          </cell>
          <cell r="H122">
            <v>4865</v>
          </cell>
          <cell r="I122">
            <v>228.655</v>
          </cell>
          <cell r="J122">
            <v>4420</v>
          </cell>
          <cell r="K122">
            <v>795.6</v>
          </cell>
          <cell r="L122">
            <v>381.88799999999992</v>
          </cell>
          <cell r="M122">
            <v>19.4922</v>
          </cell>
          <cell r="N122">
            <v>0</v>
          </cell>
          <cell r="O122">
            <v>4</v>
          </cell>
        </row>
        <row r="123">
          <cell r="A123" t="str">
            <v>Topólka</v>
          </cell>
          <cell r="B123" t="str">
            <v>'041107</v>
          </cell>
          <cell r="C123">
            <v>2</v>
          </cell>
          <cell r="D123">
            <v>2</v>
          </cell>
          <cell r="E123" t="str">
            <v>'0411</v>
          </cell>
          <cell r="F123" t="str">
            <v>RADZIEJOWSKI</v>
          </cell>
          <cell r="G123" t="str">
            <v>gmina Topólka</v>
          </cell>
          <cell r="H123">
            <v>5716</v>
          </cell>
          <cell r="I123">
            <v>268.65199999999999</v>
          </cell>
          <cell r="J123">
            <v>4887</v>
          </cell>
          <cell r="K123">
            <v>879.66</v>
          </cell>
          <cell r="L123">
            <v>422.2367999999999</v>
          </cell>
          <cell r="M123">
            <v>21.551670000000001</v>
          </cell>
          <cell r="N123">
            <v>0</v>
          </cell>
          <cell r="O123">
            <v>4</v>
          </cell>
        </row>
        <row r="124">
          <cell r="A124" t="str">
            <v>Piotrków Kujawski - obszar wiejski</v>
          </cell>
          <cell r="B124" t="str">
            <v>'041105</v>
          </cell>
          <cell r="C124">
            <v>5</v>
          </cell>
          <cell r="D124">
            <v>2</v>
          </cell>
          <cell r="E124" t="str">
            <v>'0411</v>
          </cell>
          <cell r="F124" t="str">
            <v>RADZIEJOWSKI</v>
          </cell>
          <cell r="G124" t="str">
            <v>Piotrków Kujawski - obszar wiejski</v>
          </cell>
          <cell r="H124">
            <v>10539</v>
          </cell>
          <cell r="I124">
            <v>495.33300000000003</v>
          </cell>
          <cell r="J124">
            <v>5015</v>
          </cell>
          <cell r="K124">
            <v>902.7</v>
          </cell>
          <cell r="L124">
            <v>433.29599999999994</v>
          </cell>
          <cell r="M124">
            <v>22.116150000000001</v>
          </cell>
          <cell r="N124">
            <v>0</v>
          </cell>
          <cell r="O124">
            <v>4</v>
          </cell>
        </row>
        <row r="125">
          <cell r="A125" t="str">
            <v>Dobre</v>
          </cell>
          <cell r="B125" t="str">
            <v>'041103</v>
          </cell>
          <cell r="C125">
            <v>2</v>
          </cell>
          <cell r="D125">
            <v>2</v>
          </cell>
          <cell r="E125" t="str">
            <v>'0411</v>
          </cell>
          <cell r="F125" t="str">
            <v>RADZIEJOWSKI</v>
          </cell>
          <cell r="G125" t="str">
            <v>gmina Dobre</v>
          </cell>
          <cell r="H125">
            <v>5990</v>
          </cell>
          <cell r="I125">
            <v>281.52999999999997</v>
          </cell>
          <cell r="J125">
            <v>5444</v>
          </cell>
          <cell r="K125">
            <v>979.92</v>
          </cell>
          <cell r="L125">
            <v>470.36159999999995</v>
          </cell>
          <cell r="M125">
            <v>24.008040000000001</v>
          </cell>
          <cell r="N125">
            <v>0</v>
          </cell>
          <cell r="O125">
            <v>4</v>
          </cell>
        </row>
        <row r="126">
          <cell r="A126" t="str">
            <v>Piotrków Kujawski - miasto</v>
          </cell>
          <cell r="B126" t="str">
            <v>'041105</v>
          </cell>
          <cell r="C126">
            <v>4</v>
          </cell>
          <cell r="D126">
            <v>1</v>
          </cell>
          <cell r="E126" t="str">
            <v>'0411</v>
          </cell>
          <cell r="F126" t="str">
            <v>RADZIEJOWSKI</v>
          </cell>
          <cell r="G126" t="str">
            <v>Piotrków Kujawski - miasto</v>
          </cell>
          <cell r="I126">
            <v>0</v>
          </cell>
          <cell r="J126">
            <v>4391</v>
          </cell>
          <cell r="K126">
            <v>1097.75</v>
          </cell>
          <cell r="L126">
            <v>625.71749999999997</v>
          </cell>
          <cell r="M126">
            <v>58.180749999999996</v>
          </cell>
          <cell r="N126">
            <v>0</v>
          </cell>
          <cell r="O126">
            <v>4</v>
          </cell>
        </row>
        <row r="127">
          <cell r="A127" t="str">
            <v>Radziejów</v>
          </cell>
          <cell r="B127" t="str">
            <v>'041101</v>
          </cell>
          <cell r="C127">
            <v>1</v>
          </cell>
          <cell r="D127">
            <v>1</v>
          </cell>
          <cell r="E127" t="str">
            <v>'0411</v>
          </cell>
          <cell r="F127" t="str">
            <v>RADZIEJOWSKI</v>
          </cell>
          <cell r="G127" t="str">
            <v>gmina Radziejów (gmina miejska)</v>
          </cell>
          <cell r="H127">
            <v>5775</v>
          </cell>
          <cell r="I127">
            <v>895.125</v>
          </cell>
          <cell r="J127">
            <v>5696</v>
          </cell>
          <cell r="K127">
            <v>1424</v>
          </cell>
          <cell r="L127">
            <v>811.68</v>
          </cell>
          <cell r="M127">
            <v>75.471999999999994</v>
          </cell>
          <cell r="N127">
            <v>0</v>
          </cell>
          <cell r="O127">
            <v>4</v>
          </cell>
        </row>
        <row r="128">
          <cell r="A128" t="str">
            <v>Osięciny</v>
          </cell>
          <cell r="B128" t="str">
            <v>'041104</v>
          </cell>
          <cell r="C128">
            <v>2</v>
          </cell>
          <cell r="D128">
            <v>2</v>
          </cell>
          <cell r="E128" t="str">
            <v>'0411</v>
          </cell>
          <cell r="F128" t="str">
            <v>RADZIEJOWSKI</v>
          </cell>
          <cell r="G128" t="str">
            <v>gmina Osięciny</v>
          </cell>
          <cell r="H128">
            <v>8788</v>
          </cell>
          <cell r="I128">
            <v>413.036</v>
          </cell>
          <cell r="J128">
            <v>8078</v>
          </cell>
          <cell r="K128">
            <v>1454.04</v>
          </cell>
          <cell r="L128">
            <v>697.93919999999991</v>
          </cell>
          <cell r="M128">
            <v>35.623980000000003</v>
          </cell>
          <cell r="N128">
            <v>0</v>
          </cell>
          <cell r="O128">
            <v>4</v>
          </cell>
        </row>
        <row r="129">
          <cell r="A129" t="str">
            <v>miasto Włocławek</v>
          </cell>
          <cell r="B129" t="str">
            <v>'046401</v>
          </cell>
          <cell r="C129">
            <v>1</v>
          </cell>
          <cell r="D129">
            <v>1</v>
          </cell>
          <cell r="E129" t="str">
            <v>'0464</v>
          </cell>
          <cell r="F129" t="str">
            <v>WŁOCŁAWEK</v>
          </cell>
          <cell r="G129" t="str">
            <v>Włocławek</v>
          </cell>
          <cell r="H129">
            <v>123888</v>
          </cell>
          <cell r="I129">
            <v>19202.64</v>
          </cell>
          <cell r="J129">
            <v>116914</v>
          </cell>
          <cell r="K129">
            <v>38581.620000000003</v>
          </cell>
          <cell r="L129">
            <v>21991.523399999998</v>
          </cell>
          <cell r="M129">
            <v>2025.53505</v>
          </cell>
          <cell r="N129">
            <v>0</v>
          </cell>
          <cell r="O129">
            <v>4</v>
          </cell>
        </row>
        <row r="130">
          <cell r="A130" t="str">
            <v>Brześć Kujawski</v>
          </cell>
          <cell r="B130" t="str">
            <v>'041804</v>
          </cell>
          <cell r="C130">
            <v>3</v>
          </cell>
          <cell r="D130">
            <v>0</v>
          </cell>
          <cell r="E130" t="str">
            <v>'0418</v>
          </cell>
          <cell r="F130" t="str">
            <v>WŁOCŁAWSKI</v>
          </cell>
          <cell r="G130" t="str">
            <v>gmina Brześć Kujawski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4</v>
          </cell>
        </row>
        <row r="131">
          <cell r="A131" t="str">
            <v>Chodecz</v>
          </cell>
          <cell r="B131" t="str">
            <v>'041806</v>
          </cell>
          <cell r="C131">
            <v>3</v>
          </cell>
          <cell r="D131">
            <v>0</v>
          </cell>
          <cell r="E131" t="str">
            <v>'0418</v>
          </cell>
          <cell r="F131" t="str">
            <v>WŁOCŁAWSKI</v>
          </cell>
          <cell r="G131" t="str">
            <v>gmina Chodecz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</row>
        <row r="132">
          <cell r="A132" t="str">
            <v>Izbica Kujawska</v>
          </cell>
          <cell r="B132" t="str">
            <v>'041808</v>
          </cell>
          <cell r="C132">
            <v>3</v>
          </cell>
          <cell r="E132" t="str">
            <v>'0418</v>
          </cell>
          <cell r="F132" t="str">
            <v>WŁOCŁAWSKI</v>
          </cell>
          <cell r="G132" t="str">
            <v>gmina Izbica Kujawska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4</v>
          </cell>
        </row>
        <row r="133">
          <cell r="A133" t="str">
            <v>Lubień Kujawski</v>
          </cell>
          <cell r="B133" t="str">
            <v>'041811</v>
          </cell>
          <cell r="C133">
            <v>3</v>
          </cell>
          <cell r="D133">
            <v>0</v>
          </cell>
          <cell r="E133" t="str">
            <v>'0418</v>
          </cell>
          <cell r="F133" t="str">
            <v>WŁOCŁAWSKI</v>
          </cell>
          <cell r="G133" t="str">
            <v>gmina Lubień Kujawski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4</v>
          </cell>
        </row>
        <row r="134">
          <cell r="A134" t="str">
            <v>Lubraniec</v>
          </cell>
          <cell r="B134" t="str">
            <v>'041812</v>
          </cell>
          <cell r="C134">
            <v>3</v>
          </cell>
          <cell r="D134">
            <v>0</v>
          </cell>
          <cell r="E134" t="str">
            <v>'0418</v>
          </cell>
          <cell r="F134" t="str">
            <v>WŁOCŁAWSKI</v>
          </cell>
          <cell r="G134" t="str">
            <v>gmina Lubraniec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4</v>
          </cell>
        </row>
        <row r="135">
          <cell r="A135" t="str">
            <v>Lubień Kujawski - miasto</v>
          </cell>
          <cell r="B135" t="str">
            <v>'041811</v>
          </cell>
          <cell r="C135">
            <v>4</v>
          </cell>
          <cell r="D135">
            <v>1</v>
          </cell>
          <cell r="E135" t="str">
            <v>'0418</v>
          </cell>
          <cell r="F135" t="str">
            <v>WŁOCŁAWSKI</v>
          </cell>
          <cell r="G135" t="str">
            <v>Lubień Kujawski - miasto</v>
          </cell>
          <cell r="H135">
            <v>1396</v>
          </cell>
          <cell r="I135">
            <v>216.38</v>
          </cell>
          <cell r="J135">
            <v>1298</v>
          </cell>
          <cell r="K135">
            <v>324.5</v>
          </cell>
          <cell r="L135">
            <v>184.965</v>
          </cell>
          <cell r="M135">
            <v>17.198499999999999</v>
          </cell>
          <cell r="N135">
            <v>0</v>
          </cell>
          <cell r="O135">
            <v>4</v>
          </cell>
        </row>
        <row r="136">
          <cell r="A136" t="str">
            <v>Chodecz - miasto</v>
          </cell>
          <cell r="B136" t="str">
            <v>'041806</v>
          </cell>
          <cell r="C136">
            <v>4</v>
          </cell>
          <cell r="D136">
            <v>1</v>
          </cell>
          <cell r="E136" t="str">
            <v>'0418</v>
          </cell>
          <cell r="F136" t="str">
            <v>WŁOCŁAWSKI</v>
          </cell>
          <cell r="G136" t="str">
            <v>Chodecz - miasto</v>
          </cell>
          <cell r="H136">
            <v>1927</v>
          </cell>
          <cell r="I136">
            <v>298.685</v>
          </cell>
          <cell r="J136">
            <v>1862</v>
          </cell>
          <cell r="K136">
            <v>465.5</v>
          </cell>
          <cell r="L136">
            <v>265.33499999999998</v>
          </cell>
          <cell r="M136">
            <v>24.671499999999998</v>
          </cell>
          <cell r="N136">
            <v>0</v>
          </cell>
          <cell r="O136">
            <v>4</v>
          </cell>
        </row>
        <row r="137">
          <cell r="A137" t="str">
            <v>Boniewo</v>
          </cell>
          <cell r="B137" t="str">
            <v>'041803</v>
          </cell>
          <cell r="C137">
            <v>2</v>
          </cell>
          <cell r="D137">
            <v>2</v>
          </cell>
          <cell r="E137" t="str">
            <v>'0418</v>
          </cell>
          <cell r="F137" t="str">
            <v>WŁOCŁAWSKI</v>
          </cell>
          <cell r="G137" t="str">
            <v>gmina Boniewo</v>
          </cell>
          <cell r="H137">
            <v>3955</v>
          </cell>
          <cell r="I137">
            <v>185.88499999999999</v>
          </cell>
          <cell r="J137">
            <v>3495</v>
          </cell>
          <cell r="K137">
            <v>629.1</v>
          </cell>
          <cell r="L137">
            <v>301.96799999999996</v>
          </cell>
          <cell r="M137">
            <v>15.41295</v>
          </cell>
          <cell r="N137">
            <v>0</v>
          </cell>
          <cell r="O137">
            <v>4</v>
          </cell>
        </row>
        <row r="138">
          <cell r="A138" t="str">
            <v>Baruchowo</v>
          </cell>
          <cell r="B138" t="str">
            <v>'041802</v>
          </cell>
          <cell r="C138">
            <v>2</v>
          </cell>
          <cell r="D138">
            <v>2</v>
          </cell>
          <cell r="E138" t="str">
            <v>'0418</v>
          </cell>
          <cell r="F138" t="str">
            <v>WŁOCŁAWSKI</v>
          </cell>
          <cell r="G138" t="str">
            <v>gmina Baruchowo</v>
          </cell>
          <cell r="H138">
            <v>3533</v>
          </cell>
          <cell r="I138">
            <v>166.05099999999999</v>
          </cell>
          <cell r="J138">
            <v>3614</v>
          </cell>
          <cell r="K138">
            <v>650.52</v>
          </cell>
          <cell r="L138">
            <v>312.24959999999999</v>
          </cell>
          <cell r="M138">
            <v>15.93774</v>
          </cell>
          <cell r="N138">
            <v>0</v>
          </cell>
          <cell r="O138">
            <v>4</v>
          </cell>
        </row>
        <row r="139">
          <cell r="A139" t="str">
            <v>Izbica Kujawska - miasto</v>
          </cell>
          <cell r="B139" t="str">
            <v>'041808</v>
          </cell>
          <cell r="C139">
            <v>4</v>
          </cell>
          <cell r="D139">
            <v>1</v>
          </cell>
          <cell r="E139" t="str">
            <v>'0418</v>
          </cell>
          <cell r="F139" t="str">
            <v>WŁOCŁAWSKI</v>
          </cell>
          <cell r="G139" t="str">
            <v>Izbica Kujawska - miasto</v>
          </cell>
          <cell r="H139">
            <v>2732</v>
          </cell>
          <cell r="I139">
            <v>423.46</v>
          </cell>
          <cell r="J139">
            <v>2753</v>
          </cell>
          <cell r="K139">
            <v>688.25</v>
          </cell>
          <cell r="L139">
            <v>392.30250000000001</v>
          </cell>
          <cell r="M139">
            <v>36.477249999999998</v>
          </cell>
          <cell r="N139">
            <v>0</v>
          </cell>
          <cell r="O139">
            <v>4</v>
          </cell>
        </row>
        <row r="140">
          <cell r="A140" t="str">
            <v>Kowal</v>
          </cell>
          <cell r="B140" t="str">
            <v>'041809</v>
          </cell>
          <cell r="C140">
            <v>2</v>
          </cell>
          <cell r="D140">
            <v>2</v>
          </cell>
          <cell r="E140" t="str">
            <v>'0418</v>
          </cell>
          <cell r="F140" t="str">
            <v>WŁOCŁAWSKI</v>
          </cell>
          <cell r="G140" t="str">
            <v>gmina Kowal (gmina wiejska)</v>
          </cell>
          <cell r="H140">
            <v>4768</v>
          </cell>
          <cell r="I140">
            <v>224.096</v>
          </cell>
          <cell r="J140">
            <v>3981</v>
          </cell>
          <cell r="K140">
            <v>716.58</v>
          </cell>
          <cell r="L140">
            <v>343.95839999999998</v>
          </cell>
          <cell r="M140">
            <v>17.55621</v>
          </cell>
          <cell r="N140">
            <v>0</v>
          </cell>
          <cell r="O140">
            <v>4</v>
          </cell>
        </row>
        <row r="141">
          <cell r="A141" t="str">
            <v>Chodecz - obszar wiejski</v>
          </cell>
          <cell r="B141" t="str">
            <v>'041806</v>
          </cell>
          <cell r="C141">
            <v>5</v>
          </cell>
          <cell r="D141">
            <v>2</v>
          </cell>
          <cell r="E141" t="str">
            <v>'0418</v>
          </cell>
          <cell r="F141" t="str">
            <v>WŁOCŁAWSKI</v>
          </cell>
          <cell r="G141" t="str">
            <v>Chodecz - obszar wiejski</v>
          </cell>
          <cell r="H141">
            <v>5092</v>
          </cell>
          <cell r="I141">
            <v>239.32400000000001</v>
          </cell>
          <cell r="J141">
            <v>4341</v>
          </cell>
          <cell r="K141">
            <v>781.38</v>
          </cell>
          <cell r="L141">
            <v>375.06239999999997</v>
          </cell>
          <cell r="M141">
            <v>19.143810000000002</v>
          </cell>
          <cell r="N141">
            <v>0</v>
          </cell>
          <cell r="O141">
            <v>4</v>
          </cell>
        </row>
        <row r="142">
          <cell r="A142" t="str">
            <v>Lubraniec - miasto</v>
          </cell>
          <cell r="B142" t="str">
            <v>'041812</v>
          </cell>
          <cell r="C142">
            <v>4</v>
          </cell>
          <cell r="D142">
            <v>1</v>
          </cell>
          <cell r="E142" t="str">
            <v>'0418</v>
          </cell>
          <cell r="F142" t="str">
            <v>WŁOCŁAWSKI</v>
          </cell>
          <cell r="G142" t="str">
            <v>Lubraniec - miasto</v>
          </cell>
          <cell r="H142">
            <v>3310</v>
          </cell>
          <cell r="I142">
            <v>513.04999999999995</v>
          </cell>
          <cell r="J142">
            <v>3130</v>
          </cell>
          <cell r="K142">
            <v>782.5</v>
          </cell>
          <cell r="L142">
            <v>446.02499999999998</v>
          </cell>
          <cell r="M142">
            <v>41.472499999999997</v>
          </cell>
          <cell r="N142">
            <v>0</v>
          </cell>
          <cell r="O142">
            <v>4</v>
          </cell>
        </row>
        <row r="143">
          <cell r="A143" t="str">
            <v>Lubanie</v>
          </cell>
          <cell r="B143" t="str">
            <v>'041810</v>
          </cell>
          <cell r="C143">
            <v>2</v>
          </cell>
          <cell r="D143">
            <v>2</v>
          </cell>
          <cell r="E143" t="str">
            <v>'0418</v>
          </cell>
          <cell r="F143" t="str">
            <v>WŁOCŁAWSKI</v>
          </cell>
          <cell r="G143" t="str">
            <v>gmina Lubanie</v>
          </cell>
          <cell r="H143">
            <v>4829</v>
          </cell>
          <cell r="I143">
            <v>226.96299999999999</v>
          </cell>
          <cell r="J143">
            <v>4638</v>
          </cell>
          <cell r="K143">
            <v>834.84</v>
          </cell>
          <cell r="L143">
            <v>400.72319999999996</v>
          </cell>
          <cell r="M143">
            <v>20.453580000000002</v>
          </cell>
          <cell r="N143">
            <v>0</v>
          </cell>
          <cell r="O143">
            <v>4</v>
          </cell>
        </row>
        <row r="144">
          <cell r="A144" t="str">
            <v>Kowal</v>
          </cell>
          <cell r="B144" t="str">
            <v>'041801</v>
          </cell>
          <cell r="C144">
            <v>1</v>
          </cell>
          <cell r="D144">
            <v>1</v>
          </cell>
          <cell r="E144" t="str">
            <v>'0418</v>
          </cell>
          <cell r="F144" t="str">
            <v>WŁOCŁAWSKI</v>
          </cell>
          <cell r="G144" t="str">
            <v>gmina Kowal (gmina miejska)</v>
          </cell>
          <cell r="H144">
            <v>3042</v>
          </cell>
          <cell r="I144">
            <v>471.51</v>
          </cell>
          <cell r="J144">
            <v>3488</v>
          </cell>
          <cell r="K144">
            <v>872</v>
          </cell>
          <cell r="L144">
            <v>497.04</v>
          </cell>
          <cell r="M144">
            <v>46.216000000000001</v>
          </cell>
          <cell r="N144">
            <v>0</v>
          </cell>
          <cell r="O144">
            <v>4</v>
          </cell>
        </row>
        <row r="145">
          <cell r="A145" t="str">
            <v>Izbica Kujawska - obszar wiejski</v>
          </cell>
          <cell r="B145" t="str">
            <v>'041808</v>
          </cell>
          <cell r="C145">
            <v>5</v>
          </cell>
          <cell r="D145">
            <v>2</v>
          </cell>
          <cell r="E145" t="str">
            <v>'0418</v>
          </cell>
          <cell r="F145" t="str">
            <v>WŁOCŁAWSKI</v>
          </cell>
          <cell r="G145" t="str">
            <v>Izbica Kujawska - obszar wiejski</v>
          </cell>
          <cell r="H145">
            <v>5676</v>
          </cell>
          <cell r="I145">
            <v>266.77199999999999</v>
          </cell>
          <cell r="J145">
            <v>5168</v>
          </cell>
          <cell r="K145">
            <v>930.24</v>
          </cell>
          <cell r="L145">
            <v>446.51519999999994</v>
          </cell>
          <cell r="M145">
            <v>22.790880000000001</v>
          </cell>
          <cell r="N145">
            <v>0</v>
          </cell>
          <cell r="O145">
            <v>4</v>
          </cell>
        </row>
        <row r="146">
          <cell r="A146" t="str">
            <v>Lubień Kujawski - obszar wiejski</v>
          </cell>
          <cell r="B146" t="str">
            <v>'041811</v>
          </cell>
          <cell r="C146">
            <v>5</v>
          </cell>
          <cell r="D146">
            <v>2</v>
          </cell>
          <cell r="E146" t="str">
            <v>'0418</v>
          </cell>
          <cell r="F146" t="str">
            <v>WŁOCŁAWSKI</v>
          </cell>
          <cell r="G146" t="str">
            <v>Lubień Kujawski - obszar wiejski</v>
          </cell>
          <cell r="H146">
            <v>7094</v>
          </cell>
          <cell r="I146">
            <v>333.41800000000001</v>
          </cell>
          <cell r="J146">
            <v>6019</v>
          </cell>
          <cell r="K146">
            <v>1083.42</v>
          </cell>
          <cell r="L146">
            <v>520.04160000000002</v>
          </cell>
          <cell r="M146">
            <v>26.543790000000001</v>
          </cell>
          <cell r="N146">
            <v>0</v>
          </cell>
          <cell r="O146">
            <v>4</v>
          </cell>
        </row>
        <row r="147">
          <cell r="A147" t="str">
            <v>Włocławek</v>
          </cell>
          <cell r="B147" t="str">
            <v>'041813</v>
          </cell>
          <cell r="C147">
            <v>2</v>
          </cell>
          <cell r="D147">
            <v>2</v>
          </cell>
          <cell r="E147" t="str">
            <v>'0418</v>
          </cell>
          <cell r="F147" t="str">
            <v>WŁOCŁAWSKI</v>
          </cell>
          <cell r="G147" t="str">
            <v>gmina Włocławek (gmina wiejska)</v>
          </cell>
          <cell r="H147">
            <v>6092</v>
          </cell>
          <cell r="I147">
            <v>286.32400000000001</v>
          </cell>
          <cell r="J147">
            <v>6205</v>
          </cell>
          <cell r="K147">
            <v>1116.9000000000001</v>
          </cell>
          <cell r="L147">
            <v>536.11199999999997</v>
          </cell>
          <cell r="M147">
            <v>27.364050000000002</v>
          </cell>
          <cell r="N147">
            <v>0</v>
          </cell>
          <cell r="O147">
            <v>4</v>
          </cell>
        </row>
        <row r="148">
          <cell r="A148" t="str">
            <v>Brześć Kujawski - miasto</v>
          </cell>
          <cell r="B148" t="str">
            <v>'041804</v>
          </cell>
          <cell r="C148">
            <v>4</v>
          </cell>
          <cell r="D148">
            <v>1</v>
          </cell>
          <cell r="E148" t="str">
            <v>'0418</v>
          </cell>
          <cell r="F148" t="str">
            <v>WŁOCŁAWSKI</v>
          </cell>
          <cell r="G148" t="str">
            <v>Brześć Kujawski - miasto</v>
          </cell>
          <cell r="H148">
            <v>4676</v>
          </cell>
          <cell r="I148">
            <v>724.78</v>
          </cell>
          <cell r="J148">
            <v>4603</v>
          </cell>
          <cell r="K148">
            <v>1150.75</v>
          </cell>
          <cell r="L148">
            <v>655.92750000000001</v>
          </cell>
          <cell r="M148">
            <v>60.989750000000001</v>
          </cell>
          <cell r="N148">
            <v>0</v>
          </cell>
          <cell r="O148">
            <v>4</v>
          </cell>
        </row>
        <row r="149">
          <cell r="A149" t="str">
            <v>Lubraniec - obszar wiejski</v>
          </cell>
          <cell r="B149" t="str">
            <v>'041812</v>
          </cell>
          <cell r="C149">
            <v>5</v>
          </cell>
          <cell r="D149">
            <v>2</v>
          </cell>
          <cell r="E149" t="str">
            <v>'0418</v>
          </cell>
          <cell r="F149" t="str">
            <v>WŁOCŁAWSKI</v>
          </cell>
          <cell r="G149" t="str">
            <v>Lubraniec - obszar wiejski</v>
          </cell>
          <cell r="H149">
            <v>7698</v>
          </cell>
          <cell r="I149">
            <v>361.80599999999998</v>
          </cell>
          <cell r="J149">
            <v>6716</v>
          </cell>
          <cell r="K149">
            <v>1208.8800000000001</v>
          </cell>
          <cell r="L149">
            <v>580.26239999999996</v>
          </cell>
          <cell r="M149">
            <v>29.617560000000005</v>
          </cell>
          <cell r="N149">
            <v>0</v>
          </cell>
          <cell r="O149">
            <v>4</v>
          </cell>
        </row>
        <row r="150">
          <cell r="A150" t="str">
            <v>Brześć Kujawski - obszar wiejski</v>
          </cell>
          <cell r="B150" t="str">
            <v>'041804</v>
          </cell>
          <cell r="C150">
            <v>5</v>
          </cell>
          <cell r="D150">
            <v>2</v>
          </cell>
          <cell r="E150" t="str">
            <v>'0418</v>
          </cell>
          <cell r="F150" t="str">
            <v>WŁOCŁAWSKI</v>
          </cell>
          <cell r="G150" t="str">
            <v>Brześć Kujawski - obszar wiejski</v>
          </cell>
          <cell r="H150">
            <v>6813</v>
          </cell>
          <cell r="I150">
            <v>320.21100000000001</v>
          </cell>
          <cell r="J150">
            <v>6768</v>
          </cell>
          <cell r="K150">
            <v>1218.24</v>
          </cell>
          <cell r="L150">
            <v>584.75519999999995</v>
          </cell>
          <cell r="M150">
            <v>29.846880000000002</v>
          </cell>
          <cell r="N150">
            <v>0</v>
          </cell>
          <cell r="O150">
            <v>4</v>
          </cell>
        </row>
        <row r="151">
          <cell r="A151" t="str">
            <v>Choceń</v>
          </cell>
          <cell r="B151" t="str">
            <v>'041805</v>
          </cell>
          <cell r="C151">
            <v>2</v>
          </cell>
          <cell r="D151">
            <v>2</v>
          </cell>
          <cell r="E151" t="str">
            <v>'0418</v>
          </cell>
          <cell r="F151" t="str">
            <v>WŁOCŁAWSKI</v>
          </cell>
          <cell r="G151" t="str">
            <v>gmina Choceń</v>
          </cell>
          <cell r="H151">
            <v>8214</v>
          </cell>
          <cell r="I151">
            <v>386.05799999999999</v>
          </cell>
          <cell r="J151">
            <v>7857</v>
          </cell>
          <cell r="K151">
            <v>1414.26</v>
          </cell>
          <cell r="L151">
            <v>678.84479999999996</v>
          </cell>
          <cell r="M151">
            <v>34.649370000000005</v>
          </cell>
          <cell r="N151">
            <v>0</v>
          </cell>
          <cell r="O151">
            <v>4</v>
          </cell>
        </row>
        <row r="152">
          <cell r="A152" t="str">
            <v>Nieszawa</v>
          </cell>
          <cell r="B152" t="str">
            <v>'040103</v>
          </cell>
          <cell r="C152">
            <v>1</v>
          </cell>
          <cell r="D152">
            <v>1</v>
          </cell>
          <cell r="E152" t="str">
            <v>'0401</v>
          </cell>
          <cell r="F152" t="str">
            <v>ALEKSANDROWSKI</v>
          </cell>
          <cell r="G152" t="str">
            <v>gmina Nieszawa</v>
          </cell>
          <cell r="H152">
            <v>2073</v>
          </cell>
          <cell r="I152">
            <v>321.315</v>
          </cell>
          <cell r="J152">
            <v>1990</v>
          </cell>
          <cell r="K152">
            <v>497.5</v>
          </cell>
          <cell r="L152">
            <v>283.57499999999999</v>
          </cell>
          <cell r="M152">
            <v>26.3675</v>
          </cell>
          <cell r="N152">
            <v>0</v>
          </cell>
          <cell r="O152">
            <v>5</v>
          </cell>
        </row>
        <row r="153">
          <cell r="A153" t="str">
            <v>Raciążek</v>
          </cell>
          <cell r="B153" t="str">
            <v>'040107</v>
          </cell>
          <cell r="C153">
            <v>2</v>
          </cell>
          <cell r="D153">
            <v>2</v>
          </cell>
          <cell r="E153" t="str">
            <v>'0401</v>
          </cell>
          <cell r="F153" t="str">
            <v>ALEKSANDROWSKI</v>
          </cell>
          <cell r="G153" t="str">
            <v>gmina Raciążek</v>
          </cell>
          <cell r="H153">
            <v>2906</v>
          </cell>
          <cell r="I153">
            <v>136.58199999999999</v>
          </cell>
          <cell r="J153">
            <v>3158</v>
          </cell>
          <cell r="K153">
            <v>568.44000000000005</v>
          </cell>
          <cell r="L153">
            <v>272.85119999999995</v>
          </cell>
          <cell r="M153">
            <v>13.926780000000003</v>
          </cell>
          <cell r="N153">
            <v>0</v>
          </cell>
          <cell r="O153">
            <v>5</v>
          </cell>
        </row>
        <row r="154">
          <cell r="A154" t="str">
            <v>Koneck</v>
          </cell>
          <cell r="B154" t="str">
            <v>'040106</v>
          </cell>
          <cell r="C154">
            <v>2</v>
          </cell>
          <cell r="D154">
            <v>2</v>
          </cell>
          <cell r="E154" t="str">
            <v>'0401</v>
          </cell>
          <cell r="F154" t="str">
            <v>ALEKSANDROWSKI</v>
          </cell>
          <cell r="G154" t="str">
            <v>gmina Koneck</v>
          </cell>
          <cell r="H154">
            <v>3836</v>
          </cell>
          <cell r="I154">
            <v>180.292</v>
          </cell>
          <cell r="J154">
            <v>3347</v>
          </cell>
          <cell r="K154">
            <v>602.46</v>
          </cell>
          <cell r="L154">
            <v>289.18079999999998</v>
          </cell>
          <cell r="M154">
            <v>14.760270000000002</v>
          </cell>
          <cell r="N154">
            <v>0</v>
          </cell>
          <cell r="O154">
            <v>5</v>
          </cell>
        </row>
        <row r="155">
          <cell r="A155" t="str">
            <v>Zakrzewo</v>
          </cell>
          <cell r="B155" t="str">
            <v>'040109</v>
          </cell>
          <cell r="C155">
            <v>2</v>
          </cell>
          <cell r="D155">
            <v>2</v>
          </cell>
          <cell r="E155" t="str">
            <v>'0401</v>
          </cell>
          <cell r="F155" t="str">
            <v>ALEKSANDROWSKI</v>
          </cell>
          <cell r="G155" t="str">
            <v>gmina Zakrzewo</v>
          </cell>
          <cell r="H155">
            <v>3995</v>
          </cell>
          <cell r="I155">
            <v>187.76499999999999</v>
          </cell>
          <cell r="J155">
            <v>3551</v>
          </cell>
          <cell r="K155">
            <v>639.17999999999995</v>
          </cell>
          <cell r="L155">
            <v>306.80639999999994</v>
          </cell>
          <cell r="M155">
            <v>15.65991</v>
          </cell>
          <cell r="N155">
            <v>0</v>
          </cell>
          <cell r="O155">
            <v>5</v>
          </cell>
        </row>
        <row r="156">
          <cell r="A156" t="str">
            <v>Waganiec</v>
          </cell>
          <cell r="B156" t="str">
            <v>'040108</v>
          </cell>
          <cell r="C156">
            <v>2</v>
          </cell>
          <cell r="D156">
            <v>2</v>
          </cell>
          <cell r="E156" t="str">
            <v>'0401</v>
          </cell>
          <cell r="F156" t="str">
            <v>ALEKSANDROWSKI</v>
          </cell>
          <cell r="G156" t="str">
            <v>gmina Waganiec</v>
          </cell>
          <cell r="H156">
            <v>4705</v>
          </cell>
          <cell r="I156">
            <v>221.13499999999999</v>
          </cell>
          <cell r="J156">
            <v>4410</v>
          </cell>
          <cell r="K156">
            <v>793.8</v>
          </cell>
          <cell r="L156">
            <v>381.02399999999994</v>
          </cell>
          <cell r="M156">
            <v>19.4481</v>
          </cell>
          <cell r="N156">
            <v>0</v>
          </cell>
          <cell r="O156">
            <v>5</v>
          </cell>
        </row>
        <row r="157">
          <cell r="A157" t="str">
            <v>Aleksandrów Kujawski</v>
          </cell>
          <cell r="B157" t="str">
            <v>'040104</v>
          </cell>
          <cell r="C157">
            <v>2</v>
          </cell>
          <cell r="D157">
            <v>2</v>
          </cell>
          <cell r="E157" t="str">
            <v>'0401</v>
          </cell>
          <cell r="F157" t="str">
            <v>ALEKSANDROWSKI</v>
          </cell>
          <cell r="G157" t="str">
            <v>gmina Aleksandrów Kujawski (gmina wiejska)</v>
          </cell>
          <cell r="H157">
            <v>10213</v>
          </cell>
          <cell r="I157">
            <v>480.01100000000002</v>
          </cell>
          <cell r="J157">
            <v>11266</v>
          </cell>
          <cell r="K157">
            <v>2027.88</v>
          </cell>
          <cell r="L157">
            <v>973.38239999999996</v>
          </cell>
          <cell r="M157">
            <v>49.683060000000005</v>
          </cell>
          <cell r="N157">
            <v>0</v>
          </cell>
          <cell r="O157">
            <v>5</v>
          </cell>
        </row>
        <row r="158">
          <cell r="A158" t="str">
            <v>Ciechocinek</v>
          </cell>
          <cell r="B158" t="str">
            <v>'040102</v>
          </cell>
          <cell r="C158">
            <v>1</v>
          </cell>
          <cell r="D158">
            <v>1</v>
          </cell>
          <cell r="E158" t="str">
            <v>'0401</v>
          </cell>
          <cell r="F158" t="str">
            <v>ALEKSANDROWSKI</v>
          </cell>
          <cell r="G158" t="str">
            <v>gmina Ciechocinek</v>
          </cell>
          <cell r="H158">
            <v>11337</v>
          </cell>
          <cell r="I158">
            <v>1757.2349999999999</v>
          </cell>
          <cell r="J158">
            <v>10841</v>
          </cell>
          <cell r="K158">
            <v>2710.25</v>
          </cell>
          <cell r="L158">
            <v>1544.8425</v>
          </cell>
          <cell r="M158">
            <v>143.64324999999999</v>
          </cell>
          <cell r="N158">
            <v>0</v>
          </cell>
          <cell r="O158">
            <v>5</v>
          </cell>
        </row>
        <row r="159">
          <cell r="A159" t="str">
            <v>Aleksandrów Kujawski</v>
          </cell>
          <cell r="B159" t="str">
            <v>'040101</v>
          </cell>
          <cell r="C159">
            <v>1</v>
          </cell>
          <cell r="D159">
            <v>1</v>
          </cell>
          <cell r="E159" t="str">
            <v>'0401</v>
          </cell>
          <cell r="F159" t="str">
            <v>ALEKSANDROWSKI</v>
          </cell>
          <cell r="G159" t="str">
            <v>gmina Aleksandrów Kujawski (gmina miejska)</v>
          </cell>
          <cell r="H159">
            <v>12871</v>
          </cell>
          <cell r="I159">
            <v>1995.0050000000001</v>
          </cell>
          <cell r="J159">
            <v>12275</v>
          </cell>
          <cell r="K159">
            <v>3068.75</v>
          </cell>
          <cell r="L159">
            <v>1749.1875</v>
          </cell>
          <cell r="M159">
            <v>162.64374999999998</v>
          </cell>
          <cell r="N159">
            <v>0</v>
          </cell>
          <cell r="O159">
            <v>5</v>
          </cell>
        </row>
        <row r="160">
          <cell r="A160" t="str">
            <v>Koronowo</v>
          </cell>
          <cell r="B160" t="str">
            <v>'040304</v>
          </cell>
          <cell r="C160">
            <v>3</v>
          </cell>
          <cell r="D160">
            <v>0</v>
          </cell>
          <cell r="E160" t="str">
            <v>'0403</v>
          </cell>
          <cell r="F160" t="str">
            <v>BYDGOSKI</v>
          </cell>
          <cell r="G160" t="str">
            <v>gmina Koronowo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5</v>
          </cell>
        </row>
        <row r="161">
          <cell r="A161" t="str">
            <v>Solec Kujawski</v>
          </cell>
          <cell r="B161" t="str">
            <v>'040308</v>
          </cell>
          <cell r="C161">
            <v>3</v>
          </cell>
          <cell r="D161">
            <v>0</v>
          </cell>
          <cell r="E161" t="str">
            <v>'0403</v>
          </cell>
          <cell r="F161" t="str">
            <v>BYDGOSKI</v>
          </cell>
          <cell r="G161" t="str">
            <v>gmina Solec Kujawski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5</v>
          </cell>
        </row>
        <row r="162">
          <cell r="A162" t="str">
            <v>Solec Kujawski - obszar wiejski</v>
          </cell>
          <cell r="B162" t="str">
            <v>'040308</v>
          </cell>
          <cell r="C162">
            <v>5</v>
          </cell>
          <cell r="D162">
            <v>2</v>
          </cell>
          <cell r="E162" t="str">
            <v>'0403</v>
          </cell>
          <cell r="F162" t="str">
            <v>BYDGOSKI</v>
          </cell>
          <cell r="G162" t="str">
            <v>Solec Kujawski - obszar wiejski</v>
          </cell>
          <cell r="H162">
            <v>1113</v>
          </cell>
          <cell r="I162">
            <v>52.311</v>
          </cell>
          <cell r="J162">
            <v>1081</v>
          </cell>
          <cell r="K162">
            <v>194.58</v>
          </cell>
          <cell r="L162">
            <v>93.398399999999995</v>
          </cell>
          <cell r="M162">
            <v>4.7672100000000004</v>
          </cell>
          <cell r="N162">
            <v>0</v>
          </cell>
          <cell r="O162">
            <v>5</v>
          </cell>
        </row>
        <row r="163">
          <cell r="A163" t="str">
            <v>Dąbrowa Chełmińska</v>
          </cell>
          <cell r="B163" t="str">
            <v>'040302</v>
          </cell>
          <cell r="C163">
            <v>2</v>
          </cell>
          <cell r="D163">
            <v>2</v>
          </cell>
          <cell r="E163" t="str">
            <v>'0403</v>
          </cell>
          <cell r="F163" t="str">
            <v>BYDGOSKI</v>
          </cell>
          <cell r="G163" t="str">
            <v>gmina Dąbrowa Chełmińska</v>
          </cell>
          <cell r="H163">
            <v>6652</v>
          </cell>
          <cell r="I163">
            <v>312.64400000000001</v>
          </cell>
          <cell r="J163">
            <v>7673</v>
          </cell>
          <cell r="K163">
            <v>1381.14</v>
          </cell>
          <cell r="L163">
            <v>662.94719999999995</v>
          </cell>
          <cell r="M163">
            <v>33.837930000000007</v>
          </cell>
          <cell r="N163">
            <v>0</v>
          </cell>
          <cell r="O163">
            <v>5</v>
          </cell>
        </row>
        <row r="164">
          <cell r="A164" t="str">
            <v>Nowa Wieś Wielka</v>
          </cell>
          <cell r="B164" t="str">
            <v>'040305</v>
          </cell>
          <cell r="C164">
            <v>2</v>
          </cell>
          <cell r="D164">
            <v>2</v>
          </cell>
          <cell r="E164" t="str">
            <v>'0403</v>
          </cell>
          <cell r="F164" t="str">
            <v>BYDGOSKI</v>
          </cell>
          <cell r="G164" t="str">
            <v>gmina Nowa Wieś Wielka</v>
          </cell>
          <cell r="H164">
            <v>6568</v>
          </cell>
          <cell r="I164">
            <v>308.69600000000003</v>
          </cell>
          <cell r="J164">
            <v>9067</v>
          </cell>
          <cell r="K164">
            <v>1632.06</v>
          </cell>
          <cell r="L164">
            <v>783.38879999999995</v>
          </cell>
          <cell r="M164">
            <v>39.985469999999999</v>
          </cell>
          <cell r="N164">
            <v>0</v>
          </cell>
          <cell r="O164">
            <v>5</v>
          </cell>
        </row>
        <row r="165">
          <cell r="A165" t="str">
            <v>Sicienko</v>
          </cell>
          <cell r="B165" t="str">
            <v>'040307</v>
          </cell>
          <cell r="C165">
            <v>2</v>
          </cell>
          <cell r="D165">
            <v>2</v>
          </cell>
          <cell r="E165" t="str">
            <v>'0403</v>
          </cell>
          <cell r="F165" t="str">
            <v>BYDGOSKI</v>
          </cell>
          <cell r="G165" t="str">
            <v>gmina Sicienko</v>
          </cell>
          <cell r="H165">
            <v>7477</v>
          </cell>
          <cell r="I165">
            <v>351.41899999999998</v>
          </cell>
          <cell r="J165">
            <v>9441</v>
          </cell>
          <cell r="K165">
            <v>1699.38</v>
          </cell>
          <cell r="L165">
            <v>815.7023999999999</v>
          </cell>
          <cell r="M165">
            <v>41.634810000000002</v>
          </cell>
          <cell r="N165">
            <v>0</v>
          </cell>
          <cell r="O165">
            <v>5</v>
          </cell>
        </row>
        <row r="166">
          <cell r="A166" t="str">
            <v>Dobrcz</v>
          </cell>
          <cell r="B166" t="str">
            <v>'040303</v>
          </cell>
          <cell r="C166">
            <v>2</v>
          </cell>
          <cell r="D166">
            <v>2</v>
          </cell>
          <cell r="E166" t="str">
            <v>'0403</v>
          </cell>
          <cell r="F166" t="str">
            <v>BYDGOSKI</v>
          </cell>
          <cell r="G166" t="str">
            <v>gmina Dobrcz</v>
          </cell>
          <cell r="H166">
            <v>8421</v>
          </cell>
          <cell r="I166">
            <v>395.78699999999998</v>
          </cell>
          <cell r="J166">
            <v>9900</v>
          </cell>
          <cell r="K166">
            <v>1782</v>
          </cell>
          <cell r="L166">
            <v>855.3599999999999</v>
          </cell>
          <cell r="M166">
            <v>43.658999999999999</v>
          </cell>
          <cell r="N166">
            <v>0</v>
          </cell>
          <cell r="O166">
            <v>5</v>
          </cell>
        </row>
        <row r="167">
          <cell r="A167" t="str">
            <v>Osielsko</v>
          </cell>
          <cell r="B167" t="str">
            <v>'040306</v>
          </cell>
          <cell r="C167">
            <v>2</v>
          </cell>
          <cell r="D167">
            <v>2</v>
          </cell>
          <cell r="E167" t="str">
            <v>'0403</v>
          </cell>
          <cell r="F167" t="str">
            <v>BYDGOSKI</v>
          </cell>
          <cell r="G167" t="str">
            <v>gmina Osielsko</v>
          </cell>
          <cell r="H167">
            <v>5792</v>
          </cell>
          <cell r="I167">
            <v>272.22399999999999</v>
          </cell>
          <cell r="J167">
            <v>11284</v>
          </cell>
          <cell r="K167">
            <v>2031.12</v>
          </cell>
          <cell r="L167">
            <v>974.93759999999986</v>
          </cell>
          <cell r="M167">
            <v>49.762439999999998</v>
          </cell>
          <cell r="N167">
            <v>0</v>
          </cell>
          <cell r="O167">
            <v>5</v>
          </cell>
        </row>
        <row r="168">
          <cell r="A168" t="str">
            <v>Koronowo - obszar wiejski</v>
          </cell>
          <cell r="B168" t="str">
            <v>'040304</v>
          </cell>
          <cell r="C168">
            <v>5</v>
          </cell>
          <cell r="D168">
            <v>2</v>
          </cell>
          <cell r="E168" t="str">
            <v>'0403</v>
          </cell>
          <cell r="F168" t="str">
            <v>BYDGOSKI</v>
          </cell>
          <cell r="G168" t="str">
            <v>Koronowo - obszar wiejski</v>
          </cell>
          <cell r="H168">
            <v>12481</v>
          </cell>
          <cell r="I168">
            <v>586.60699999999997</v>
          </cell>
          <cell r="J168">
            <v>12719</v>
          </cell>
          <cell r="K168">
            <v>2289.42</v>
          </cell>
          <cell r="L168">
            <v>1098.9215999999999</v>
          </cell>
          <cell r="M168">
            <v>56.090790000000005</v>
          </cell>
          <cell r="N168">
            <v>0</v>
          </cell>
          <cell r="O168">
            <v>5</v>
          </cell>
        </row>
        <row r="169">
          <cell r="A169" t="str">
            <v>Koronowo - miasto</v>
          </cell>
          <cell r="B169" t="str">
            <v>'040304</v>
          </cell>
          <cell r="C169">
            <v>4</v>
          </cell>
          <cell r="D169">
            <v>1</v>
          </cell>
          <cell r="E169" t="str">
            <v>'0403</v>
          </cell>
          <cell r="F169" t="str">
            <v>BYDGOSKI</v>
          </cell>
          <cell r="G169" t="str">
            <v>Koronowo - miasto</v>
          </cell>
          <cell r="H169">
            <v>10532</v>
          </cell>
          <cell r="I169">
            <v>1632.46</v>
          </cell>
          <cell r="J169">
            <v>11029</v>
          </cell>
          <cell r="K169">
            <v>2757.25</v>
          </cell>
          <cell r="L169">
            <v>1571.6324999999999</v>
          </cell>
          <cell r="M169">
            <v>146.13425000000001</v>
          </cell>
          <cell r="N169">
            <v>0</v>
          </cell>
          <cell r="O169">
            <v>5</v>
          </cell>
        </row>
        <row r="170">
          <cell r="A170" t="str">
            <v>Białe Błota</v>
          </cell>
          <cell r="B170" t="str">
            <v>'040301</v>
          </cell>
          <cell r="C170">
            <v>2</v>
          </cell>
          <cell r="D170">
            <v>2</v>
          </cell>
          <cell r="E170" t="str">
            <v>'0403</v>
          </cell>
          <cell r="F170" t="str">
            <v>BYDGOSKI</v>
          </cell>
          <cell r="G170" t="str">
            <v>gmina Białe Błota</v>
          </cell>
          <cell r="H170">
            <v>9078</v>
          </cell>
          <cell r="I170">
            <v>426.666</v>
          </cell>
          <cell r="J170">
            <v>17102</v>
          </cell>
          <cell r="K170">
            <v>3078.36</v>
          </cell>
          <cell r="L170">
            <v>1477.6127999999999</v>
          </cell>
          <cell r="M170">
            <v>75.419820000000001</v>
          </cell>
          <cell r="N170">
            <v>0</v>
          </cell>
          <cell r="O170">
            <v>5</v>
          </cell>
        </row>
        <row r="171">
          <cell r="A171" t="str">
            <v>Solec Kujawski - miasto</v>
          </cell>
          <cell r="B171" t="str">
            <v>'040308</v>
          </cell>
          <cell r="C171">
            <v>4</v>
          </cell>
          <cell r="D171">
            <v>1</v>
          </cell>
          <cell r="E171" t="str">
            <v>'0403</v>
          </cell>
          <cell r="F171" t="str">
            <v>BYDGOSKI</v>
          </cell>
          <cell r="G171" t="str">
            <v>Solec Kujawski - miasto</v>
          </cell>
          <cell r="H171">
            <v>14491</v>
          </cell>
          <cell r="I171">
            <v>2246.105</v>
          </cell>
          <cell r="J171">
            <v>15328</v>
          </cell>
          <cell r="K171">
            <v>3832</v>
          </cell>
          <cell r="L171">
            <v>2184.2399999999998</v>
          </cell>
          <cell r="M171">
            <v>203.096</v>
          </cell>
          <cell r="N171">
            <v>0</v>
          </cell>
          <cell r="O171">
            <v>5</v>
          </cell>
        </row>
        <row r="172">
          <cell r="A172" t="str">
            <v>miasto Bydgoszcz</v>
          </cell>
          <cell r="B172" t="str">
            <v>'046101</v>
          </cell>
          <cell r="C172">
            <v>1</v>
          </cell>
          <cell r="D172">
            <v>1</v>
          </cell>
          <cell r="E172" t="str">
            <v>'0461</v>
          </cell>
          <cell r="F172" t="str">
            <v>BYDGOSZCZ</v>
          </cell>
          <cell r="G172" t="str">
            <v>Bydgoszcz</v>
          </cell>
          <cell r="H172">
            <v>380835</v>
          </cell>
          <cell r="I172">
            <v>59029.425000000003</v>
          </cell>
          <cell r="J172">
            <v>356177</v>
          </cell>
          <cell r="K172">
            <v>117538.41</v>
          </cell>
          <cell r="L172">
            <v>66996.893700000001</v>
          </cell>
          <cell r="M172">
            <v>6170.766525</v>
          </cell>
          <cell r="N172">
            <v>0</v>
          </cell>
          <cell r="O172">
            <v>5</v>
          </cell>
        </row>
        <row r="173">
          <cell r="A173" t="str">
            <v>Gniewkowo</v>
          </cell>
          <cell r="B173" t="str">
            <v>'040703</v>
          </cell>
          <cell r="C173">
            <v>3</v>
          </cell>
          <cell r="D173">
            <v>0</v>
          </cell>
          <cell r="E173" t="str">
            <v>'0407</v>
          </cell>
          <cell r="F173" t="str">
            <v>INOWROCŁAWSKI</v>
          </cell>
          <cell r="G173" t="str">
            <v>gmina Gniewkowo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5</v>
          </cell>
        </row>
        <row r="174">
          <cell r="A174" t="str">
            <v>Rojewo</v>
          </cell>
          <cell r="B174" t="str">
            <v>'040708</v>
          </cell>
          <cell r="C174">
            <v>2</v>
          </cell>
          <cell r="D174">
            <v>2</v>
          </cell>
          <cell r="E174" t="str">
            <v>'0407</v>
          </cell>
          <cell r="F174" t="str">
            <v>INOWROCŁAWSKI</v>
          </cell>
          <cell r="G174" t="str">
            <v>gmina Rojewo</v>
          </cell>
          <cell r="H174">
            <v>4794</v>
          </cell>
          <cell r="I174">
            <v>225.31800000000001</v>
          </cell>
          <cell r="J174">
            <v>4719</v>
          </cell>
          <cell r="K174">
            <v>849.42</v>
          </cell>
          <cell r="L174">
            <v>407.72159999999997</v>
          </cell>
          <cell r="M174">
            <v>20.810790000000001</v>
          </cell>
          <cell r="N174">
            <v>0</v>
          </cell>
          <cell r="O174">
            <v>5</v>
          </cell>
        </row>
        <row r="175">
          <cell r="A175" t="str">
            <v>Dąbrowa Biskupia</v>
          </cell>
          <cell r="B175" t="str">
            <v>'040702</v>
          </cell>
          <cell r="C175">
            <v>2</v>
          </cell>
          <cell r="D175">
            <v>2</v>
          </cell>
          <cell r="E175" t="str">
            <v>'0407</v>
          </cell>
          <cell r="F175" t="str">
            <v>INOWROCŁAWSKI</v>
          </cell>
          <cell r="G175" t="str">
            <v>gmina Dąbrowa Biskupia</v>
          </cell>
          <cell r="H175">
            <v>5520</v>
          </cell>
          <cell r="I175">
            <v>259.44</v>
          </cell>
          <cell r="J175">
            <v>5105</v>
          </cell>
          <cell r="K175">
            <v>918.9</v>
          </cell>
          <cell r="L175">
            <v>441.07199999999995</v>
          </cell>
          <cell r="M175">
            <v>22.51305</v>
          </cell>
          <cell r="N175">
            <v>0</v>
          </cell>
          <cell r="O175">
            <v>5</v>
          </cell>
        </row>
        <row r="176">
          <cell r="A176" t="str">
            <v>Gniewkowo - obszar wiejski</v>
          </cell>
          <cell r="B176" t="str">
            <v>'040703</v>
          </cell>
          <cell r="C176">
            <v>5</v>
          </cell>
          <cell r="D176">
            <v>2</v>
          </cell>
          <cell r="E176" t="str">
            <v>'0407</v>
          </cell>
          <cell r="F176" t="str">
            <v>INOWROCŁAWSKI</v>
          </cell>
          <cell r="G176" t="str">
            <v>Gniewkowo - obszar wiejski</v>
          </cell>
          <cell r="H176">
            <v>7839</v>
          </cell>
          <cell r="I176">
            <v>368.43299999999999</v>
          </cell>
          <cell r="J176">
            <v>7545</v>
          </cell>
          <cell r="K176">
            <v>1358.1</v>
          </cell>
          <cell r="L176">
            <v>651.88799999999992</v>
          </cell>
          <cell r="M176">
            <v>33.273449999999997</v>
          </cell>
          <cell r="N176">
            <v>0</v>
          </cell>
          <cell r="O176">
            <v>5</v>
          </cell>
        </row>
        <row r="177">
          <cell r="A177" t="str">
            <v>Gniewkowo - miasto</v>
          </cell>
          <cell r="B177" t="str">
            <v>'040703</v>
          </cell>
          <cell r="C177">
            <v>4</v>
          </cell>
          <cell r="D177">
            <v>1</v>
          </cell>
          <cell r="E177" t="str">
            <v>'0407</v>
          </cell>
          <cell r="F177" t="str">
            <v>INOWROCŁAWSKI</v>
          </cell>
          <cell r="G177" t="str">
            <v>Gniewkowo - miasto</v>
          </cell>
          <cell r="H177">
            <v>7473</v>
          </cell>
          <cell r="I177">
            <v>1158.3150000000001</v>
          </cell>
          <cell r="J177">
            <v>7182</v>
          </cell>
          <cell r="K177">
            <v>1795.5</v>
          </cell>
          <cell r="L177">
            <v>1023.4349999999999</v>
          </cell>
          <cell r="M177">
            <v>95.161500000000004</v>
          </cell>
          <cell r="N177">
            <v>0</v>
          </cell>
          <cell r="O177">
            <v>5</v>
          </cell>
        </row>
        <row r="178">
          <cell r="A178" t="str">
            <v>Pakość</v>
          </cell>
          <cell r="B178" t="str">
            <v>'040707</v>
          </cell>
          <cell r="C178">
            <v>3</v>
          </cell>
          <cell r="D178">
            <v>0</v>
          </cell>
          <cell r="E178" t="str">
            <v>'0407</v>
          </cell>
          <cell r="F178" t="str">
            <v>INOWROCŁAWSKI</v>
          </cell>
          <cell r="G178" t="str">
            <v>gmina Pakość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5</v>
          </cell>
        </row>
        <row r="179">
          <cell r="A179" t="str">
            <v>Pakość - obszar wiejski</v>
          </cell>
          <cell r="B179" t="str">
            <v>'040707</v>
          </cell>
          <cell r="C179">
            <v>5</v>
          </cell>
          <cell r="D179">
            <v>2</v>
          </cell>
          <cell r="E179" t="str">
            <v>'0407</v>
          </cell>
          <cell r="F179" t="str">
            <v>INOWROCŁAWSKI</v>
          </cell>
          <cell r="G179" t="str">
            <v>Pakość - obszar wiejski</v>
          </cell>
          <cell r="H179">
            <v>4237</v>
          </cell>
          <cell r="I179">
            <v>199.13900000000001</v>
          </cell>
          <cell r="J179">
            <v>4124</v>
          </cell>
          <cell r="K179">
            <v>742.32</v>
          </cell>
          <cell r="L179">
            <v>356.31359999999995</v>
          </cell>
          <cell r="M179">
            <v>18.186840000000004</v>
          </cell>
          <cell r="N179">
            <v>0</v>
          </cell>
          <cell r="O179">
            <v>5</v>
          </cell>
        </row>
        <row r="180">
          <cell r="A180" t="str">
            <v>Pakość - miasto</v>
          </cell>
          <cell r="B180" t="str">
            <v>'040707</v>
          </cell>
          <cell r="C180">
            <v>4</v>
          </cell>
          <cell r="D180">
            <v>1</v>
          </cell>
          <cell r="E180" t="str">
            <v>'0407</v>
          </cell>
          <cell r="F180" t="str">
            <v>INOWROCŁAWSKI</v>
          </cell>
          <cell r="G180" t="str">
            <v>Pakość - miasto</v>
          </cell>
          <cell r="H180">
            <v>5944</v>
          </cell>
          <cell r="I180">
            <v>921.32</v>
          </cell>
          <cell r="J180">
            <v>5774</v>
          </cell>
          <cell r="K180">
            <v>1443.5</v>
          </cell>
          <cell r="L180">
            <v>822.79499999999996</v>
          </cell>
          <cell r="M180">
            <v>76.505499999999998</v>
          </cell>
          <cell r="N180">
            <v>0</v>
          </cell>
          <cell r="O180">
            <v>5</v>
          </cell>
        </row>
        <row r="181">
          <cell r="A181" t="str">
            <v>Złotniki Kujawskie</v>
          </cell>
          <cell r="B181" t="str">
            <v>'040709</v>
          </cell>
          <cell r="C181">
            <v>2</v>
          </cell>
          <cell r="D181">
            <v>2</v>
          </cell>
          <cell r="E181" t="str">
            <v>'0407</v>
          </cell>
          <cell r="F181" t="str">
            <v>INOWROCŁAWSKI</v>
          </cell>
          <cell r="G181" t="str">
            <v>gmina Złotniki Kujawskie</v>
          </cell>
          <cell r="H181">
            <v>9060</v>
          </cell>
          <cell r="I181">
            <v>425.82</v>
          </cell>
          <cell r="J181">
            <v>9094</v>
          </cell>
          <cell r="K181">
            <v>1636.92</v>
          </cell>
          <cell r="L181">
            <v>785.72159999999997</v>
          </cell>
          <cell r="M181">
            <v>40.10454</v>
          </cell>
          <cell r="N181">
            <v>0</v>
          </cell>
          <cell r="O181">
            <v>5</v>
          </cell>
        </row>
        <row r="182">
          <cell r="A182" t="str">
            <v>Mogilno</v>
          </cell>
          <cell r="B182" t="str">
            <v>'040903</v>
          </cell>
          <cell r="C182">
            <v>3</v>
          </cell>
          <cell r="D182">
            <v>0</v>
          </cell>
          <cell r="E182" t="str">
            <v>'0409</v>
          </cell>
          <cell r="F182" t="str">
            <v>MOGILEŃSKI</v>
          </cell>
          <cell r="G182" t="str">
            <v>gmina Mogilno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5</v>
          </cell>
        </row>
        <row r="183">
          <cell r="A183" t="str">
            <v>Dąbrowa</v>
          </cell>
          <cell r="B183" t="str">
            <v>'040901</v>
          </cell>
          <cell r="C183">
            <v>2</v>
          </cell>
          <cell r="D183">
            <v>2</v>
          </cell>
          <cell r="E183" t="str">
            <v>'0409</v>
          </cell>
          <cell r="F183" t="str">
            <v>MOGILEŃSKI</v>
          </cell>
          <cell r="G183" t="str">
            <v>gmina Dąbrowa</v>
          </cell>
          <cell r="H183">
            <v>4799</v>
          </cell>
          <cell r="I183">
            <v>225.553</v>
          </cell>
          <cell r="J183">
            <v>4755</v>
          </cell>
          <cell r="K183">
            <v>855.9</v>
          </cell>
          <cell r="L183">
            <v>410.83199999999994</v>
          </cell>
          <cell r="M183">
            <v>20.969550000000002</v>
          </cell>
          <cell r="N183">
            <v>0</v>
          </cell>
          <cell r="O183">
            <v>5</v>
          </cell>
        </row>
        <row r="184">
          <cell r="A184" t="str">
            <v>Kcynia</v>
          </cell>
          <cell r="B184" t="str">
            <v>'041001</v>
          </cell>
          <cell r="C184">
            <v>3</v>
          </cell>
          <cell r="D184">
            <v>0</v>
          </cell>
          <cell r="E184" t="str">
            <v>'0410</v>
          </cell>
          <cell r="F184" t="str">
            <v>NAKIELSKI</v>
          </cell>
          <cell r="G184" t="str">
            <v>gmina Kcynia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5</v>
          </cell>
        </row>
        <row r="185">
          <cell r="A185" t="str">
            <v>Mrocza</v>
          </cell>
          <cell r="B185" t="str">
            <v>'041002</v>
          </cell>
          <cell r="C185">
            <v>3</v>
          </cell>
          <cell r="D185">
            <v>0</v>
          </cell>
          <cell r="E185" t="str">
            <v>'0410</v>
          </cell>
          <cell r="F185" t="str">
            <v>NAKIELSKI</v>
          </cell>
          <cell r="G185" t="str">
            <v>gmina Mrocza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5</v>
          </cell>
        </row>
        <row r="186">
          <cell r="A186" t="str">
            <v>Nakło nad Notecią</v>
          </cell>
          <cell r="B186" t="str">
            <v>'041003</v>
          </cell>
          <cell r="C186">
            <v>3</v>
          </cell>
          <cell r="D186">
            <v>0</v>
          </cell>
          <cell r="E186" t="str">
            <v>'0410</v>
          </cell>
          <cell r="F186" t="str">
            <v>NAKIELSKI</v>
          </cell>
          <cell r="G186" t="str">
            <v>gmina Nakło nad Notecią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5</v>
          </cell>
        </row>
        <row r="187">
          <cell r="A187" t="str">
            <v>Szubin</v>
          </cell>
          <cell r="B187" t="str">
            <v>'041005</v>
          </cell>
          <cell r="C187">
            <v>3</v>
          </cell>
          <cell r="D187">
            <v>0</v>
          </cell>
          <cell r="E187" t="str">
            <v>'0410</v>
          </cell>
          <cell r="F187" t="str">
            <v>NAKIELSKI</v>
          </cell>
          <cell r="G187" t="str">
            <v>gmina Szubin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5</v>
          </cell>
        </row>
        <row r="188">
          <cell r="A188" t="str">
            <v>Mrocza - obszar wiejski</v>
          </cell>
          <cell r="B188" t="str">
            <v>'041002</v>
          </cell>
          <cell r="C188">
            <v>5</v>
          </cell>
          <cell r="D188">
            <v>2</v>
          </cell>
          <cell r="E188" t="str">
            <v>'0410</v>
          </cell>
          <cell r="F188" t="str">
            <v>NAKIELSKI</v>
          </cell>
          <cell r="G188" t="str">
            <v>Mrocza - obszar wiejski</v>
          </cell>
          <cell r="H188">
            <v>5068</v>
          </cell>
          <cell r="I188">
            <v>238.196</v>
          </cell>
          <cell r="J188">
            <v>4928</v>
          </cell>
          <cell r="K188">
            <v>887.04</v>
          </cell>
          <cell r="L188">
            <v>425.77919999999995</v>
          </cell>
          <cell r="M188">
            <v>21.732479999999999</v>
          </cell>
          <cell r="N188">
            <v>0</v>
          </cell>
          <cell r="O188">
            <v>5</v>
          </cell>
        </row>
        <row r="189">
          <cell r="A189" t="str">
            <v>Mrocza - miasto</v>
          </cell>
          <cell r="B189" t="str">
            <v>'041002</v>
          </cell>
          <cell r="C189">
            <v>4</v>
          </cell>
          <cell r="D189">
            <v>1</v>
          </cell>
          <cell r="E189" t="str">
            <v>'0410</v>
          </cell>
          <cell r="F189" t="str">
            <v>NAKIELSKI</v>
          </cell>
          <cell r="G189" t="str">
            <v>Mrocza - miasto</v>
          </cell>
          <cell r="H189">
            <v>4067</v>
          </cell>
          <cell r="I189">
            <v>630.38499999999999</v>
          </cell>
          <cell r="J189">
            <v>4368</v>
          </cell>
          <cell r="K189">
            <v>1092</v>
          </cell>
          <cell r="L189">
            <v>622.44000000000005</v>
          </cell>
          <cell r="M189">
            <v>57.875999999999998</v>
          </cell>
          <cell r="N189">
            <v>0</v>
          </cell>
          <cell r="O189">
            <v>5</v>
          </cell>
        </row>
        <row r="190">
          <cell r="A190" t="str">
            <v>Kcynia - miasto</v>
          </cell>
          <cell r="B190" t="str">
            <v>'041001</v>
          </cell>
          <cell r="C190">
            <v>4</v>
          </cell>
          <cell r="D190">
            <v>1</v>
          </cell>
          <cell r="E190" t="str">
            <v>'0410</v>
          </cell>
          <cell r="F190" t="str">
            <v>NAKIELSKI</v>
          </cell>
          <cell r="G190" t="str">
            <v>Kcynia - miasto</v>
          </cell>
          <cell r="H190">
            <v>4728</v>
          </cell>
          <cell r="I190">
            <v>732.84</v>
          </cell>
          <cell r="J190">
            <v>4702</v>
          </cell>
          <cell r="K190">
            <v>1175.5</v>
          </cell>
          <cell r="L190">
            <v>670.03499999999997</v>
          </cell>
          <cell r="M190">
            <v>62.301499999999997</v>
          </cell>
          <cell r="N190">
            <v>0</v>
          </cell>
          <cell r="O190">
            <v>5</v>
          </cell>
        </row>
        <row r="191">
          <cell r="A191" t="str">
            <v>Sadki</v>
          </cell>
          <cell r="B191" t="str">
            <v>'041004</v>
          </cell>
          <cell r="C191">
            <v>2</v>
          </cell>
          <cell r="D191">
            <v>2</v>
          </cell>
          <cell r="E191" t="str">
            <v>'0410</v>
          </cell>
          <cell r="F191" t="str">
            <v>NAKIELSKI</v>
          </cell>
          <cell r="G191" t="str">
            <v>gmina Sadki</v>
          </cell>
          <cell r="H191">
            <v>7135</v>
          </cell>
          <cell r="I191">
            <v>335.34500000000003</v>
          </cell>
          <cell r="J191">
            <v>7150</v>
          </cell>
          <cell r="K191">
            <v>1287</v>
          </cell>
          <cell r="L191">
            <v>617.75999999999988</v>
          </cell>
          <cell r="M191">
            <v>31.531500000000001</v>
          </cell>
          <cell r="N191">
            <v>0</v>
          </cell>
          <cell r="O191">
            <v>5</v>
          </cell>
        </row>
        <row r="192">
          <cell r="A192" t="str">
            <v>Kcynia - obszar wiejski</v>
          </cell>
          <cell r="B192" t="str">
            <v>'041001</v>
          </cell>
          <cell r="C192">
            <v>5</v>
          </cell>
          <cell r="D192">
            <v>2</v>
          </cell>
          <cell r="E192" t="str">
            <v>'0410</v>
          </cell>
          <cell r="F192" t="str">
            <v>NAKIELSKI</v>
          </cell>
          <cell r="G192" t="str">
            <v>Kcynia - obszar wiejski</v>
          </cell>
          <cell r="H192">
            <v>9716</v>
          </cell>
          <cell r="I192">
            <v>456.65199999999999</v>
          </cell>
          <cell r="J192">
            <v>8938</v>
          </cell>
          <cell r="K192">
            <v>1608.84</v>
          </cell>
          <cell r="L192">
            <v>772.2432</v>
          </cell>
          <cell r="M192">
            <v>39.416579999999996</v>
          </cell>
          <cell r="N192">
            <v>0</v>
          </cell>
          <cell r="O192">
            <v>5</v>
          </cell>
        </row>
        <row r="193">
          <cell r="A193" t="str">
            <v>Nakło nad Notecią - obszar wiejski</v>
          </cell>
          <cell r="B193" t="str">
            <v>'041003</v>
          </cell>
          <cell r="C193">
            <v>5</v>
          </cell>
          <cell r="D193">
            <v>2</v>
          </cell>
          <cell r="E193" t="str">
            <v>'0410</v>
          </cell>
          <cell r="F193" t="str">
            <v>NAKIELSKI</v>
          </cell>
          <cell r="G193" t="str">
            <v>Nakło nad Notecią - obszar wiejski</v>
          </cell>
          <cell r="H193">
            <v>12494</v>
          </cell>
          <cell r="I193">
            <v>587.21799999999996</v>
          </cell>
          <cell r="J193">
            <v>12921</v>
          </cell>
          <cell r="K193">
            <v>2325.7800000000002</v>
          </cell>
          <cell r="L193">
            <v>1116.3743999999999</v>
          </cell>
          <cell r="M193">
            <v>56.981610000000011</v>
          </cell>
          <cell r="N193">
            <v>0</v>
          </cell>
          <cell r="O193">
            <v>5</v>
          </cell>
        </row>
        <row r="194">
          <cell r="A194" t="str">
            <v>Szubin - miasto</v>
          </cell>
          <cell r="B194" t="str">
            <v>'041005</v>
          </cell>
          <cell r="C194">
            <v>4</v>
          </cell>
          <cell r="D194">
            <v>1</v>
          </cell>
          <cell r="E194" t="str">
            <v>'0410</v>
          </cell>
          <cell r="F194" t="str">
            <v>NAKIELSKI</v>
          </cell>
          <cell r="G194" t="str">
            <v>Szubin - miasto</v>
          </cell>
          <cell r="H194">
            <v>8935</v>
          </cell>
          <cell r="I194">
            <v>1384.925</v>
          </cell>
          <cell r="J194">
            <v>9333</v>
          </cell>
          <cell r="K194">
            <v>2333.25</v>
          </cell>
          <cell r="L194">
            <v>1329.9525000000001</v>
          </cell>
          <cell r="M194">
            <v>123.66225</v>
          </cell>
          <cell r="N194">
            <v>0</v>
          </cell>
          <cell r="O194">
            <v>5</v>
          </cell>
        </row>
        <row r="195">
          <cell r="A195" t="str">
            <v>Szubin - obszar wiejski</v>
          </cell>
          <cell r="B195" t="str">
            <v>'041005</v>
          </cell>
          <cell r="C195">
            <v>5</v>
          </cell>
          <cell r="D195">
            <v>2</v>
          </cell>
          <cell r="E195" t="str">
            <v>'0410</v>
          </cell>
          <cell r="F195" t="str">
            <v>NAKIELSKI</v>
          </cell>
          <cell r="G195" t="str">
            <v>Szubin - obszar wiejski</v>
          </cell>
          <cell r="H195">
            <v>12555</v>
          </cell>
          <cell r="I195">
            <v>590.08500000000004</v>
          </cell>
          <cell r="J195">
            <v>14049</v>
          </cell>
          <cell r="K195">
            <v>2528.8200000000002</v>
          </cell>
          <cell r="L195">
            <v>1213.8335999999999</v>
          </cell>
          <cell r="M195">
            <v>61.956090000000003</v>
          </cell>
          <cell r="N195">
            <v>0</v>
          </cell>
          <cell r="O195">
            <v>5</v>
          </cell>
        </row>
        <row r="196">
          <cell r="A196" t="str">
            <v>Nakło nad Notecią - miasto</v>
          </cell>
          <cell r="B196" t="str">
            <v>'041003</v>
          </cell>
          <cell r="C196">
            <v>4</v>
          </cell>
          <cell r="D196">
            <v>1</v>
          </cell>
          <cell r="E196" t="str">
            <v>'0410</v>
          </cell>
          <cell r="F196" t="str">
            <v>NAKIELSKI</v>
          </cell>
          <cell r="G196" t="str">
            <v>Nakło nad Notecią - miasto</v>
          </cell>
          <cell r="H196">
            <v>20224</v>
          </cell>
          <cell r="I196">
            <v>3134.72</v>
          </cell>
          <cell r="J196">
            <v>19148</v>
          </cell>
          <cell r="K196">
            <v>4787</v>
          </cell>
          <cell r="L196">
            <v>2728.59</v>
          </cell>
          <cell r="M196">
            <v>253.71099999999998</v>
          </cell>
          <cell r="N196">
            <v>0</v>
          </cell>
          <cell r="O196">
            <v>5</v>
          </cell>
        </row>
        <row r="197">
          <cell r="A197" t="str">
            <v>miasto Toruń</v>
          </cell>
          <cell r="B197" t="str">
            <v>'046301</v>
          </cell>
          <cell r="C197">
            <v>1</v>
          </cell>
          <cell r="D197">
            <v>1</v>
          </cell>
          <cell r="E197" t="str">
            <v>'0463</v>
          </cell>
          <cell r="F197" t="str">
            <v>TORUŃ</v>
          </cell>
          <cell r="G197" t="str">
            <v>Toruń</v>
          </cell>
          <cell r="H197">
            <v>197928</v>
          </cell>
          <cell r="I197">
            <v>30678.84</v>
          </cell>
          <cell r="J197">
            <v>205312</v>
          </cell>
          <cell r="K197">
            <v>67752.960000000006</v>
          </cell>
          <cell r="L197">
            <v>38619.187199999993</v>
          </cell>
          <cell r="M197">
            <v>3557.0304000000001</v>
          </cell>
          <cell r="N197">
            <v>0</v>
          </cell>
          <cell r="O197">
            <v>7</v>
          </cell>
        </row>
        <row r="198">
          <cell r="A198" t="str">
            <v>Wielka Nieszawka</v>
          </cell>
          <cell r="B198" t="str">
            <v>'041508</v>
          </cell>
          <cell r="C198">
            <v>2</v>
          </cell>
          <cell r="D198">
            <v>2</v>
          </cell>
          <cell r="E198" t="str">
            <v>'0415</v>
          </cell>
          <cell r="F198" t="str">
            <v>TORUŃSKI</v>
          </cell>
          <cell r="G198" t="str">
            <v>gmina Wielka Nieszawka</v>
          </cell>
          <cell r="H198">
            <v>3068</v>
          </cell>
          <cell r="I198">
            <v>144.196</v>
          </cell>
          <cell r="J198">
            <v>4590</v>
          </cell>
          <cell r="K198">
            <v>826.2</v>
          </cell>
          <cell r="L198">
            <v>396.57599999999996</v>
          </cell>
          <cell r="M198">
            <v>20.241900000000001</v>
          </cell>
          <cell r="N198">
            <v>0</v>
          </cell>
          <cell r="O198">
            <v>7</v>
          </cell>
        </row>
        <row r="199">
          <cell r="A199" t="str">
            <v>Lubicz</v>
          </cell>
          <cell r="B199" t="str">
            <v>'041504</v>
          </cell>
          <cell r="C199">
            <v>2</v>
          </cell>
          <cell r="D199">
            <v>2</v>
          </cell>
          <cell r="E199" t="str">
            <v>'0415</v>
          </cell>
          <cell r="F199" t="str">
            <v>TORUŃSKI</v>
          </cell>
          <cell r="G199" t="str">
            <v>gmina Łubianka</v>
          </cell>
          <cell r="H199">
            <v>5206</v>
          </cell>
          <cell r="I199">
            <v>244.68199999999999</v>
          </cell>
          <cell r="J199">
            <v>6188</v>
          </cell>
          <cell r="K199">
            <v>1113.8399999999999</v>
          </cell>
          <cell r="L199">
            <v>534.64319999999998</v>
          </cell>
          <cell r="M199">
            <v>27.289079999999998</v>
          </cell>
          <cell r="N199">
            <v>0</v>
          </cell>
          <cell r="O199">
            <v>7</v>
          </cell>
        </row>
        <row r="200">
          <cell r="A200" t="str">
            <v>Czernikowo</v>
          </cell>
          <cell r="B200" t="str">
            <v>'041503</v>
          </cell>
          <cell r="C200">
            <v>2</v>
          </cell>
          <cell r="D200">
            <v>2</v>
          </cell>
          <cell r="E200" t="str">
            <v>'0415</v>
          </cell>
          <cell r="F200" t="str">
            <v>TORUŃSKI</v>
          </cell>
          <cell r="G200" t="str">
            <v>gmina Czernikowo</v>
          </cell>
          <cell r="H200">
            <v>8200</v>
          </cell>
          <cell r="I200">
            <v>385.4</v>
          </cell>
          <cell r="J200">
            <v>8643</v>
          </cell>
          <cell r="K200">
            <v>1555.74</v>
          </cell>
          <cell r="L200">
            <v>746.75519999999995</v>
          </cell>
          <cell r="M200">
            <v>38.115630000000003</v>
          </cell>
          <cell r="N200">
            <v>0</v>
          </cell>
          <cell r="O200">
            <v>7</v>
          </cell>
        </row>
        <row r="201">
          <cell r="A201" t="str">
            <v>Łysomice</v>
          </cell>
          <cell r="B201" t="str">
            <v>'041506</v>
          </cell>
          <cell r="C201">
            <v>2</v>
          </cell>
          <cell r="D201">
            <v>2</v>
          </cell>
          <cell r="E201" t="str">
            <v>'0415</v>
          </cell>
          <cell r="F201" t="str">
            <v>TORUŃSKI</v>
          </cell>
          <cell r="G201" t="str">
            <v>gmina Łysomice</v>
          </cell>
          <cell r="H201">
            <v>7327</v>
          </cell>
          <cell r="I201">
            <v>344.36900000000003</v>
          </cell>
          <cell r="J201">
            <v>9102</v>
          </cell>
          <cell r="K201">
            <v>1638.36</v>
          </cell>
          <cell r="L201">
            <v>786.41279999999995</v>
          </cell>
          <cell r="M201">
            <v>40.13982</v>
          </cell>
          <cell r="N201">
            <v>0</v>
          </cell>
          <cell r="O201">
            <v>7</v>
          </cell>
        </row>
        <row r="202">
          <cell r="A202" t="str">
            <v>Zławieś Wielka</v>
          </cell>
          <cell r="B202" t="str">
            <v>'041509</v>
          </cell>
          <cell r="C202">
            <v>2</v>
          </cell>
          <cell r="D202">
            <v>2</v>
          </cell>
          <cell r="E202" t="str">
            <v>'0415</v>
          </cell>
          <cell r="F202" t="str">
            <v>TORUŃSKI</v>
          </cell>
          <cell r="G202" t="str">
            <v>gmina Zławieś Wielka</v>
          </cell>
          <cell r="H202">
            <v>9588</v>
          </cell>
          <cell r="I202">
            <v>450.63600000000002</v>
          </cell>
          <cell r="J202">
            <v>12380</v>
          </cell>
          <cell r="K202">
            <v>2228.4</v>
          </cell>
          <cell r="L202">
            <v>1069.6320000000001</v>
          </cell>
          <cell r="M202">
            <v>54.595800000000004</v>
          </cell>
          <cell r="N202">
            <v>0</v>
          </cell>
          <cell r="O202">
            <v>7</v>
          </cell>
        </row>
        <row r="203">
          <cell r="A203" t="str">
            <v>Obrowo</v>
          </cell>
          <cell r="B203" t="str">
            <v>'041507</v>
          </cell>
          <cell r="C203">
            <v>2</v>
          </cell>
          <cell r="D203">
            <v>2</v>
          </cell>
          <cell r="E203" t="str">
            <v>'0415</v>
          </cell>
          <cell r="F203" t="str">
            <v>TORUŃSKI</v>
          </cell>
          <cell r="G203" t="str">
            <v>gmina Obrowo</v>
          </cell>
          <cell r="H203">
            <v>7749</v>
          </cell>
          <cell r="I203">
            <v>364.20299999999997</v>
          </cell>
          <cell r="J203">
            <v>12504</v>
          </cell>
          <cell r="K203">
            <v>2250.7199999999998</v>
          </cell>
          <cell r="L203">
            <v>1080.3455999999999</v>
          </cell>
          <cell r="M203">
            <v>55.14264</v>
          </cell>
          <cell r="N203">
            <v>0</v>
          </cell>
          <cell r="O203">
            <v>7</v>
          </cell>
        </row>
        <row r="204">
          <cell r="A204" t="str">
            <v>Łubianka</v>
          </cell>
          <cell r="B204" t="str">
            <v>'041505</v>
          </cell>
          <cell r="C204">
            <v>2</v>
          </cell>
          <cell r="D204">
            <v>2</v>
          </cell>
          <cell r="E204" t="str">
            <v>'0415</v>
          </cell>
          <cell r="F204" t="str">
            <v>TORUŃSKI</v>
          </cell>
          <cell r="G204" t="str">
            <v>gmina Lubicz</v>
          </cell>
          <cell r="H204">
            <v>13523</v>
          </cell>
          <cell r="I204">
            <v>635.58100000000002</v>
          </cell>
          <cell r="J204">
            <v>18652</v>
          </cell>
          <cell r="K204">
            <v>3357.36</v>
          </cell>
          <cell r="L204">
            <v>1611.5327999999997</v>
          </cell>
          <cell r="M204">
            <v>82.255320000000012</v>
          </cell>
          <cell r="N204">
            <v>0</v>
          </cell>
          <cell r="O204">
            <v>7</v>
          </cell>
        </row>
        <row r="205">
          <cell r="A205" t="str">
            <v>Barcin</v>
          </cell>
          <cell r="B205" t="str">
            <v>'041901</v>
          </cell>
          <cell r="C205">
            <v>3</v>
          </cell>
          <cell r="D205">
            <v>0</v>
          </cell>
          <cell r="E205" t="str">
            <v>'0419</v>
          </cell>
          <cell r="F205" t="str">
            <v>ŻNIŃSKI</v>
          </cell>
          <cell r="G205" t="str">
            <v>gmina Barcin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5</v>
          </cell>
        </row>
        <row r="206">
          <cell r="A206" t="str">
            <v>Janowiec Wielkopolski</v>
          </cell>
          <cell r="B206" t="str">
            <v>'041903</v>
          </cell>
          <cell r="C206">
            <v>3</v>
          </cell>
          <cell r="D206">
            <v>0</v>
          </cell>
          <cell r="E206" t="str">
            <v>'0419</v>
          </cell>
          <cell r="F206" t="str">
            <v>ŻNIŃSKI</v>
          </cell>
          <cell r="G206" t="str">
            <v>gmina Janowiec Wielkopolski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5</v>
          </cell>
        </row>
        <row r="207">
          <cell r="A207" t="str">
            <v>Łabiszyn</v>
          </cell>
          <cell r="B207" t="str">
            <v>'041904</v>
          </cell>
          <cell r="C207">
            <v>3</v>
          </cell>
          <cell r="D207">
            <v>0</v>
          </cell>
          <cell r="E207" t="str">
            <v>'0419</v>
          </cell>
          <cell r="F207" t="str">
            <v>ŻNIŃSKI</v>
          </cell>
          <cell r="G207" t="str">
            <v>gmina Łabiszyn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5</v>
          </cell>
        </row>
        <row r="208">
          <cell r="A208" t="str">
            <v>Żnin</v>
          </cell>
          <cell r="B208" t="str">
            <v>'041906</v>
          </cell>
          <cell r="C208">
            <v>3</v>
          </cell>
          <cell r="D208">
            <v>0</v>
          </cell>
          <cell r="E208" t="str">
            <v>'0419</v>
          </cell>
          <cell r="F208" t="str">
            <v>ŻNIŃSKI</v>
          </cell>
          <cell r="G208" t="str">
            <v>gmina Żnin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5</v>
          </cell>
        </row>
        <row r="209">
          <cell r="A209" t="str">
            <v>Łabiszyn - obszar wiejski</v>
          </cell>
          <cell r="B209" t="str">
            <v>'041904</v>
          </cell>
          <cell r="C209">
            <v>5</v>
          </cell>
          <cell r="D209">
            <v>2</v>
          </cell>
          <cell r="E209" t="str">
            <v>'0419</v>
          </cell>
          <cell r="F209" t="str">
            <v>ŻNIŃSKI</v>
          </cell>
          <cell r="G209" t="str">
            <v>Łabiszyn - obszar wiejski</v>
          </cell>
          <cell r="H209">
            <v>4767</v>
          </cell>
          <cell r="I209">
            <v>224.04900000000001</v>
          </cell>
          <cell r="J209">
            <v>5102</v>
          </cell>
          <cell r="K209">
            <v>918.36</v>
          </cell>
          <cell r="L209">
            <v>440.81279999999992</v>
          </cell>
          <cell r="M209">
            <v>22.49982</v>
          </cell>
          <cell r="N209">
            <v>0</v>
          </cell>
          <cell r="O209">
            <v>5</v>
          </cell>
        </row>
        <row r="210">
          <cell r="A210" t="str">
            <v>Janowiec Wielkopolski - obszar wiejski</v>
          </cell>
          <cell r="B210" t="str">
            <v>'041903</v>
          </cell>
          <cell r="C210">
            <v>5</v>
          </cell>
          <cell r="D210">
            <v>2</v>
          </cell>
          <cell r="E210" t="str">
            <v>'0419</v>
          </cell>
          <cell r="F210" t="str">
            <v>ŻNIŃSKI</v>
          </cell>
          <cell r="G210" t="str">
            <v>Janowiec Wielkopolski - obszar wiejski</v>
          </cell>
          <cell r="H210">
            <v>5323</v>
          </cell>
          <cell r="I210">
            <v>250.18100000000001</v>
          </cell>
          <cell r="J210">
            <v>5196</v>
          </cell>
          <cell r="K210">
            <v>935.28</v>
          </cell>
          <cell r="L210">
            <v>448.93439999999998</v>
          </cell>
          <cell r="M210">
            <v>22.914359999999999</v>
          </cell>
          <cell r="N210">
            <v>0</v>
          </cell>
          <cell r="O210">
            <v>5</v>
          </cell>
        </row>
        <row r="211">
          <cell r="A211" t="str">
            <v>Gąsawa</v>
          </cell>
          <cell r="B211" t="str">
            <v>'041902</v>
          </cell>
          <cell r="C211">
            <v>2</v>
          </cell>
          <cell r="D211">
            <v>2</v>
          </cell>
          <cell r="E211" t="str">
            <v>'0419</v>
          </cell>
          <cell r="F211" t="str">
            <v>ŻNIŃSKI</v>
          </cell>
          <cell r="G211" t="str">
            <v>gmina Gąsawa</v>
          </cell>
          <cell r="H211">
            <v>5271</v>
          </cell>
          <cell r="I211">
            <v>247.73699999999999</v>
          </cell>
          <cell r="J211">
            <v>5282</v>
          </cell>
          <cell r="K211">
            <v>950.76</v>
          </cell>
          <cell r="L211">
            <v>456.36479999999995</v>
          </cell>
          <cell r="M211">
            <v>23.293620000000001</v>
          </cell>
          <cell r="N211">
            <v>0</v>
          </cell>
          <cell r="O211">
            <v>5</v>
          </cell>
        </row>
        <row r="212">
          <cell r="A212" t="str">
            <v>Janowiec Wielkopolski - miasto</v>
          </cell>
          <cell r="B212" t="str">
            <v>'041903</v>
          </cell>
          <cell r="C212">
            <v>4</v>
          </cell>
          <cell r="D212">
            <v>1</v>
          </cell>
          <cell r="E212" t="str">
            <v>'0419</v>
          </cell>
          <cell r="F212" t="str">
            <v>ŻNIŃSKI</v>
          </cell>
          <cell r="G212" t="str">
            <v>Janowiec Wielkopolski - miasto</v>
          </cell>
          <cell r="H212">
            <v>4457</v>
          </cell>
          <cell r="I212">
            <v>690.83500000000004</v>
          </cell>
          <cell r="J212">
            <v>4069</v>
          </cell>
          <cell r="K212">
            <v>1017.25</v>
          </cell>
          <cell r="L212">
            <v>579.83249999999998</v>
          </cell>
          <cell r="M212">
            <v>53.914249999999996</v>
          </cell>
          <cell r="N212">
            <v>0</v>
          </cell>
          <cell r="O212">
            <v>5</v>
          </cell>
        </row>
        <row r="213">
          <cell r="A213" t="str">
            <v>Łabiszyn - miasto</v>
          </cell>
          <cell r="B213" t="str">
            <v>'041904</v>
          </cell>
          <cell r="C213">
            <v>4</v>
          </cell>
          <cell r="D213">
            <v>1</v>
          </cell>
          <cell r="E213" t="str">
            <v>'0419</v>
          </cell>
          <cell r="F213" t="str">
            <v>ŻNIŃSKI</v>
          </cell>
          <cell r="G213" t="str">
            <v>Łabiszyn - miasto</v>
          </cell>
          <cell r="H213">
            <v>4370</v>
          </cell>
          <cell r="I213">
            <v>677.35</v>
          </cell>
          <cell r="J213">
            <v>4452</v>
          </cell>
          <cell r="K213">
            <v>1113</v>
          </cell>
          <cell r="L213">
            <v>634.41</v>
          </cell>
          <cell r="M213">
            <v>58.988999999999997</v>
          </cell>
          <cell r="N213">
            <v>0</v>
          </cell>
          <cell r="O213">
            <v>5</v>
          </cell>
        </row>
        <row r="214">
          <cell r="A214" t="str">
            <v>Rogowo</v>
          </cell>
          <cell r="B214" t="str">
            <v>'041905</v>
          </cell>
          <cell r="C214">
            <v>2</v>
          </cell>
          <cell r="D214">
            <v>2</v>
          </cell>
          <cell r="E214" t="str">
            <v>'0419</v>
          </cell>
          <cell r="F214" t="str">
            <v>ŻNIŃSKI</v>
          </cell>
          <cell r="G214" t="str">
            <v>gmina Rogowo</v>
          </cell>
          <cell r="H214">
            <v>7071</v>
          </cell>
          <cell r="I214">
            <v>332.33699999999999</v>
          </cell>
          <cell r="J214">
            <v>6954</v>
          </cell>
          <cell r="K214">
            <v>1251.72</v>
          </cell>
          <cell r="L214">
            <v>600.82560000000001</v>
          </cell>
          <cell r="M214">
            <v>30.667140000000003</v>
          </cell>
          <cell r="N214">
            <v>0</v>
          </cell>
          <cell r="O214">
            <v>5</v>
          </cell>
        </row>
        <row r="215">
          <cell r="A215" t="str">
            <v>Barcin - obszar wiejski</v>
          </cell>
          <cell r="B215" t="str">
            <v>'041901</v>
          </cell>
          <cell r="C215">
            <v>5</v>
          </cell>
          <cell r="D215">
            <v>2</v>
          </cell>
          <cell r="E215" t="str">
            <v>'0419</v>
          </cell>
          <cell r="F215" t="str">
            <v>ŻNIŃSKI</v>
          </cell>
          <cell r="G215" t="str">
            <v>Barcin - obszar wiejski</v>
          </cell>
          <cell r="H215">
            <v>7169</v>
          </cell>
          <cell r="I215">
            <v>336.94299999999998</v>
          </cell>
          <cell r="J215">
            <v>7107</v>
          </cell>
          <cell r="K215">
            <v>1279.26</v>
          </cell>
          <cell r="L215">
            <v>614.0447999999999</v>
          </cell>
          <cell r="M215">
            <v>31.34187</v>
          </cell>
          <cell r="N215">
            <v>0</v>
          </cell>
          <cell r="O215">
            <v>5</v>
          </cell>
        </row>
        <row r="216">
          <cell r="A216" t="str">
            <v>Żnin - obszar wiejski</v>
          </cell>
          <cell r="B216" t="str">
            <v>'041906</v>
          </cell>
          <cell r="C216">
            <v>5</v>
          </cell>
          <cell r="D216">
            <v>2</v>
          </cell>
          <cell r="E216" t="str">
            <v>'0419</v>
          </cell>
          <cell r="F216" t="str">
            <v>ŻNIŃSKI</v>
          </cell>
          <cell r="G216" t="str">
            <v>Żnin - obszar wiejski</v>
          </cell>
          <cell r="H216">
            <v>10423</v>
          </cell>
          <cell r="I216">
            <v>489.88099999999997</v>
          </cell>
          <cell r="J216">
            <v>10195</v>
          </cell>
          <cell r="K216">
            <v>1835.1</v>
          </cell>
          <cell r="L216">
            <v>880.84799999999984</v>
          </cell>
          <cell r="M216">
            <v>44.959949999999999</v>
          </cell>
          <cell r="N216">
            <v>0</v>
          </cell>
          <cell r="O216">
            <v>5</v>
          </cell>
        </row>
        <row r="217">
          <cell r="A217" t="str">
            <v>Barcin - miasto</v>
          </cell>
          <cell r="B217" t="str">
            <v>'041901</v>
          </cell>
          <cell r="C217">
            <v>4</v>
          </cell>
          <cell r="D217">
            <v>1</v>
          </cell>
          <cell r="E217" t="str">
            <v>'0419</v>
          </cell>
          <cell r="F217" t="str">
            <v>ŻNIŃSKI</v>
          </cell>
          <cell r="G217" t="str">
            <v>Barcin - miasto</v>
          </cell>
          <cell r="H217">
            <v>8720</v>
          </cell>
          <cell r="I217">
            <v>1351.6</v>
          </cell>
          <cell r="J217">
            <v>7702</v>
          </cell>
          <cell r="K217">
            <v>1925.5</v>
          </cell>
          <cell r="L217">
            <v>1097.5350000000001</v>
          </cell>
          <cell r="M217">
            <v>102.05149999999999</v>
          </cell>
          <cell r="N217">
            <v>0</v>
          </cell>
          <cell r="O217">
            <v>5</v>
          </cell>
        </row>
        <row r="218">
          <cell r="A218" t="str">
            <v>Żnin - miasto</v>
          </cell>
          <cell r="B218" t="str">
            <v>'041906</v>
          </cell>
          <cell r="C218">
            <v>4</v>
          </cell>
          <cell r="D218">
            <v>1</v>
          </cell>
          <cell r="E218" t="str">
            <v>'0419</v>
          </cell>
          <cell r="F218" t="str">
            <v>ŻNIŃSKI</v>
          </cell>
          <cell r="G218" t="str">
            <v>Żnin - miasto</v>
          </cell>
          <cell r="H218">
            <v>14530</v>
          </cell>
          <cell r="I218">
            <v>2252.15</v>
          </cell>
          <cell r="J218">
            <v>14020</v>
          </cell>
          <cell r="K218">
            <v>3505</v>
          </cell>
          <cell r="L218">
            <v>1997.85</v>
          </cell>
          <cell r="M218">
            <v>185.76499999999999</v>
          </cell>
          <cell r="N218">
            <v>0</v>
          </cell>
          <cell r="O218">
            <v>5</v>
          </cell>
        </row>
        <row r="219">
          <cell r="A219" t="str">
            <v>Janikowo</v>
          </cell>
          <cell r="B219" t="str">
            <v>'040705</v>
          </cell>
          <cell r="C219">
            <v>3</v>
          </cell>
          <cell r="D219">
            <v>0</v>
          </cell>
          <cell r="E219" t="str">
            <v>'0407</v>
          </cell>
          <cell r="F219" t="str">
            <v>INOWROCŁAWSKI</v>
          </cell>
          <cell r="G219" t="str">
            <v>gmina Janikowo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6</v>
          </cell>
        </row>
        <row r="220">
          <cell r="A220" t="str">
            <v>Kruszwica</v>
          </cell>
          <cell r="B220" t="str">
            <v>'040706</v>
          </cell>
          <cell r="C220">
            <v>3</v>
          </cell>
          <cell r="D220">
            <v>0</v>
          </cell>
          <cell r="E220" t="str">
            <v>'0407</v>
          </cell>
          <cell r="F220" t="str">
            <v>INOWROCŁAWSKI</v>
          </cell>
          <cell r="G220" t="str">
            <v>gmina Kruszwica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6</v>
          </cell>
        </row>
        <row r="221">
          <cell r="A221" t="str">
            <v>Janikowo - obszar wiejski</v>
          </cell>
          <cell r="B221" t="str">
            <v>'040705</v>
          </cell>
          <cell r="C221">
            <v>5</v>
          </cell>
          <cell r="D221">
            <v>2</v>
          </cell>
          <cell r="E221" t="str">
            <v>'0407</v>
          </cell>
          <cell r="F221" t="str">
            <v>INOWROCŁAWSKI</v>
          </cell>
          <cell r="G221" t="str">
            <v>Janikowo - obszar wiejski</v>
          </cell>
          <cell r="H221">
            <v>4785</v>
          </cell>
          <cell r="I221">
            <v>224.89500000000001</v>
          </cell>
          <cell r="J221">
            <v>4424</v>
          </cell>
          <cell r="K221">
            <v>796.32</v>
          </cell>
          <cell r="L221">
            <v>382.23359999999997</v>
          </cell>
          <cell r="M221">
            <v>19.509840000000001</v>
          </cell>
          <cell r="N221">
            <v>0</v>
          </cell>
          <cell r="O221">
            <v>6</v>
          </cell>
        </row>
        <row r="222">
          <cell r="A222" t="str">
            <v>Kruszwica - obszar wiejski</v>
          </cell>
          <cell r="B222" t="str">
            <v>'040706</v>
          </cell>
          <cell r="C222">
            <v>5</v>
          </cell>
          <cell r="D222">
            <v>2</v>
          </cell>
          <cell r="E222" t="str">
            <v>'0407</v>
          </cell>
          <cell r="F222" t="str">
            <v>INOWROCŁAWSKI</v>
          </cell>
          <cell r="G222" t="str">
            <v>Kruszwica - obszar wiejski</v>
          </cell>
          <cell r="H222">
            <v>11344</v>
          </cell>
          <cell r="I222">
            <v>533.16800000000001</v>
          </cell>
          <cell r="J222">
            <v>10530</v>
          </cell>
          <cell r="K222">
            <v>1895.4</v>
          </cell>
          <cell r="L222">
            <v>909.79199999999992</v>
          </cell>
          <cell r="M222">
            <v>46.4373</v>
          </cell>
          <cell r="N222">
            <v>0</v>
          </cell>
          <cell r="O222">
            <v>6</v>
          </cell>
        </row>
        <row r="223">
          <cell r="A223" t="str">
            <v>Inowrocław</v>
          </cell>
          <cell r="B223" t="str">
            <v>'040704</v>
          </cell>
          <cell r="C223">
            <v>2</v>
          </cell>
          <cell r="D223">
            <v>2</v>
          </cell>
          <cell r="E223" t="str">
            <v>'0407</v>
          </cell>
          <cell r="F223" t="str">
            <v>INOWROCŁAWSKI</v>
          </cell>
          <cell r="G223" t="str">
            <v>gmina Inowrocław (gmina wiejska)</v>
          </cell>
          <cell r="H223">
            <v>10904</v>
          </cell>
          <cell r="I223">
            <v>512.48800000000006</v>
          </cell>
          <cell r="J223">
            <v>11204</v>
          </cell>
          <cell r="K223">
            <v>2016.72</v>
          </cell>
          <cell r="L223">
            <v>968.02559999999983</v>
          </cell>
          <cell r="M223">
            <v>49.409640000000003</v>
          </cell>
          <cell r="N223">
            <v>0</v>
          </cell>
          <cell r="O223">
            <v>6</v>
          </cell>
        </row>
        <row r="224">
          <cell r="A224" t="str">
            <v>Janikowo - miasto</v>
          </cell>
          <cell r="B224" t="str">
            <v>'040705</v>
          </cell>
          <cell r="C224">
            <v>4</v>
          </cell>
          <cell r="D224">
            <v>1</v>
          </cell>
          <cell r="E224" t="str">
            <v>'0407</v>
          </cell>
          <cell r="F224" t="str">
            <v>INOWROCŁAWSKI</v>
          </cell>
          <cell r="G224" t="str">
            <v>Janikowo - miasto</v>
          </cell>
          <cell r="H224">
            <v>9162</v>
          </cell>
          <cell r="I224">
            <v>1420.11</v>
          </cell>
          <cell r="J224">
            <v>9073</v>
          </cell>
          <cell r="K224">
            <v>2268.25</v>
          </cell>
          <cell r="L224">
            <v>1292.9024999999999</v>
          </cell>
          <cell r="M224">
            <v>120.21724999999999</v>
          </cell>
          <cell r="N224">
            <v>0</v>
          </cell>
          <cell r="O224">
            <v>6</v>
          </cell>
        </row>
        <row r="225">
          <cell r="A225" t="str">
            <v>Kruszwica - miasto</v>
          </cell>
          <cell r="B225" t="str">
            <v>'040706</v>
          </cell>
          <cell r="C225">
            <v>4</v>
          </cell>
          <cell r="D225">
            <v>1</v>
          </cell>
          <cell r="E225" t="str">
            <v>'0407</v>
          </cell>
          <cell r="F225" t="str">
            <v>INOWROCŁAWSKI</v>
          </cell>
          <cell r="G225" t="str">
            <v>Kruszwica - miasto</v>
          </cell>
          <cell r="H225">
            <v>9832</v>
          </cell>
          <cell r="I225">
            <v>1523.96</v>
          </cell>
          <cell r="J225">
            <v>9211</v>
          </cell>
          <cell r="K225">
            <v>2302.75</v>
          </cell>
          <cell r="L225">
            <v>1312.5675000000001</v>
          </cell>
          <cell r="M225">
            <v>122.04575</v>
          </cell>
          <cell r="N225">
            <v>0</v>
          </cell>
          <cell r="O225">
            <v>6</v>
          </cell>
        </row>
        <row r="226">
          <cell r="A226" t="str">
            <v>Inowrocław</v>
          </cell>
          <cell r="B226" t="str">
            <v>'040701</v>
          </cell>
          <cell r="C226">
            <v>1</v>
          </cell>
          <cell r="D226">
            <v>1</v>
          </cell>
          <cell r="E226" t="str">
            <v>'0407</v>
          </cell>
          <cell r="F226" t="str">
            <v>INOWROCŁAWSKI</v>
          </cell>
          <cell r="G226" t="str">
            <v>gmina Inowrocław (gmina miejska)</v>
          </cell>
          <cell r="H226">
            <v>79672</v>
          </cell>
          <cell r="I226">
            <v>12349.16</v>
          </cell>
          <cell r="J226">
            <v>75802</v>
          </cell>
          <cell r="K226">
            <v>25014.66</v>
          </cell>
          <cell r="L226">
            <v>14258.356199999998</v>
          </cell>
          <cell r="M226">
            <v>1313.26965</v>
          </cell>
          <cell r="N226">
            <v>0</v>
          </cell>
          <cell r="O226">
            <v>6</v>
          </cell>
        </row>
        <row r="227">
          <cell r="A227" t="str">
            <v>Strzelno</v>
          </cell>
          <cell r="B227" t="str">
            <v>'040904</v>
          </cell>
          <cell r="C227">
            <v>3</v>
          </cell>
          <cell r="D227">
            <v>0</v>
          </cell>
          <cell r="E227" t="str">
            <v>'0409</v>
          </cell>
          <cell r="F227" t="str">
            <v>MOGILEŃSKI</v>
          </cell>
          <cell r="G227" t="str">
            <v>gmina Strzelno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6</v>
          </cell>
        </row>
        <row r="228">
          <cell r="A228" t="str">
            <v>Jeziora Wielkie</v>
          </cell>
          <cell r="B228" t="str">
            <v>'040902</v>
          </cell>
          <cell r="C228">
            <v>2</v>
          </cell>
          <cell r="D228">
            <v>2</v>
          </cell>
          <cell r="E228" t="str">
            <v>'0409</v>
          </cell>
          <cell r="F228" t="str">
            <v>MOGILEŃSKI</v>
          </cell>
          <cell r="G228" t="str">
            <v>gmina Jeziora Wielkie</v>
          </cell>
          <cell r="H228">
            <v>5387</v>
          </cell>
          <cell r="I228">
            <v>253.18899999999999</v>
          </cell>
          <cell r="J228">
            <v>4979</v>
          </cell>
          <cell r="K228">
            <v>896.22</v>
          </cell>
          <cell r="L228">
            <v>430.18559999999997</v>
          </cell>
          <cell r="M228">
            <v>21.95739</v>
          </cell>
          <cell r="N228">
            <v>0</v>
          </cell>
          <cell r="O228">
            <v>6</v>
          </cell>
        </row>
        <row r="229">
          <cell r="A229" t="str">
            <v>Strzelno - obszar wiejski</v>
          </cell>
          <cell r="B229" t="str">
            <v>'040904</v>
          </cell>
          <cell r="C229">
            <v>5</v>
          </cell>
          <cell r="D229">
            <v>2</v>
          </cell>
          <cell r="E229" t="str">
            <v>'0409</v>
          </cell>
          <cell r="F229" t="str">
            <v>MOGILEŃSKI</v>
          </cell>
          <cell r="G229" t="str">
            <v>Strzelno - obszar wiejski</v>
          </cell>
          <cell r="H229">
            <v>6450</v>
          </cell>
          <cell r="I229">
            <v>303.14999999999998</v>
          </cell>
          <cell r="J229">
            <v>6222</v>
          </cell>
          <cell r="K229">
            <v>1119.96</v>
          </cell>
          <cell r="L229">
            <v>537.58079999999995</v>
          </cell>
          <cell r="M229">
            <v>27.439020000000003</v>
          </cell>
          <cell r="N229">
            <v>0</v>
          </cell>
          <cell r="O229">
            <v>6</v>
          </cell>
        </row>
        <row r="230">
          <cell r="A230" t="str">
            <v>Strzelno - miasto</v>
          </cell>
          <cell r="B230" t="str">
            <v>'040904</v>
          </cell>
          <cell r="C230">
            <v>4</v>
          </cell>
          <cell r="D230">
            <v>1</v>
          </cell>
          <cell r="E230" t="str">
            <v>'0409</v>
          </cell>
          <cell r="F230" t="str">
            <v>MOGILEŃSKI</v>
          </cell>
          <cell r="G230" t="str">
            <v>Strzelno - miasto</v>
          </cell>
          <cell r="H230">
            <v>6069</v>
          </cell>
          <cell r="I230">
            <v>940.69500000000005</v>
          </cell>
          <cell r="J230">
            <v>5899</v>
          </cell>
          <cell r="K230">
            <v>1474.75</v>
          </cell>
          <cell r="L230">
            <v>840.60749999999996</v>
          </cell>
          <cell r="M230">
            <v>78.161749999999998</v>
          </cell>
          <cell r="N230">
            <v>0</v>
          </cell>
          <cell r="O230">
            <v>6</v>
          </cell>
        </row>
        <row r="231">
          <cell r="A231" t="str">
            <v>Mogilno - obszar wiejski</v>
          </cell>
          <cell r="B231" t="str">
            <v>'040903</v>
          </cell>
          <cell r="C231">
            <v>5</v>
          </cell>
          <cell r="D231">
            <v>2</v>
          </cell>
          <cell r="E231" t="str">
            <v>'0409</v>
          </cell>
          <cell r="F231" t="str">
            <v>MOGILEŃSKI</v>
          </cell>
          <cell r="G231" t="str">
            <v>Mogilno - obszar wiejski</v>
          </cell>
          <cell r="H231">
            <v>12355</v>
          </cell>
          <cell r="I231">
            <v>580.68499999999995</v>
          </cell>
          <cell r="J231">
            <v>12738</v>
          </cell>
          <cell r="K231">
            <v>2292.84</v>
          </cell>
          <cell r="L231">
            <v>1100.5632000000001</v>
          </cell>
          <cell r="M231">
            <v>56.174580000000006</v>
          </cell>
          <cell r="N231">
            <v>0</v>
          </cell>
          <cell r="O231">
            <v>6</v>
          </cell>
        </row>
        <row r="232">
          <cell r="A232" t="str">
            <v>Mogilno - miasto</v>
          </cell>
          <cell r="B232" t="str">
            <v>'040903</v>
          </cell>
          <cell r="C232">
            <v>4</v>
          </cell>
          <cell r="D232">
            <v>1</v>
          </cell>
          <cell r="E232" t="str">
            <v>'0409</v>
          </cell>
          <cell r="F232" t="str">
            <v>MOGILEŃSKI</v>
          </cell>
          <cell r="G232" t="str">
            <v>Mogilno - miasto</v>
          </cell>
          <cell r="H232">
            <v>12783</v>
          </cell>
          <cell r="I232">
            <v>1981.365</v>
          </cell>
          <cell r="J232">
            <v>12290</v>
          </cell>
          <cell r="K232">
            <v>3072.5</v>
          </cell>
          <cell r="L232">
            <v>1751.325</v>
          </cell>
          <cell r="M232">
            <v>162.8425</v>
          </cell>
          <cell r="N232">
            <v>0</v>
          </cell>
          <cell r="O232">
            <v>6</v>
          </cell>
        </row>
      </sheetData>
      <sheetData sheetId="2"/>
      <sheetData sheetId="3"/>
      <sheetData sheetId="4"/>
      <sheetData sheetId="5">
        <row r="32">
          <cell r="D32" t="str">
            <v>TUCHOLA BLADOWO</v>
          </cell>
          <cell r="E32" t="str">
            <v>ŚWIECIE SULNÓWKO</v>
          </cell>
          <cell r="F32" t="str">
            <v>OSNOWO CHEŁMNO-sortownia</v>
          </cell>
          <cell r="G32" t="str">
            <v>OSNOWO CHEŁMNO-składowisko</v>
          </cell>
          <cell r="H32" t="str">
            <v>GRUDZIĄDZ ZAKURZEWO</v>
          </cell>
          <cell r="I32" t="str">
            <v>WĄBRZEŻNO NIEDŹWIEDŹ</v>
          </cell>
          <cell r="J32" t="str">
            <v>BYDGOSZCZ CORIMP</v>
          </cell>
          <cell r="K32" t="str">
            <v>BYDGOSZCZ PRONATURA</v>
          </cell>
          <cell r="L32" t="str">
            <v>BYDGOSZCZ REMONDIS</v>
          </cell>
          <cell r="M32" t="str">
            <v>TORUŃ MPO</v>
          </cell>
          <cell r="N32" t="str">
            <v>ŻNIN WAWRZYNKI</v>
          </cell>
          <cell r="O32" t="str">
            <v>INOWROCŁAW</v>
          </cell>
          <cell r="P32" t="str">
            <v>PAKOŚĆ GIEBNIA</v>
          </cell>
          <cell r="Q32" t="str">
            <v>WŁOCŁAWEK</v>
          </cell>
          <cell r="R32" t="str">
            <v>LIPNO</v>
          </cell>
          <cell r="S32" t="str">
            <v>PUSZCZA MIEJSKA</v>
          </cell>
          <cell r="T32" t="str">
            <v>SŁUŻEWO</v>
          </cell>
        </row>
        <row r="33">
          <cell r="D33">
            <v>25000</v>
          </cell>
          <cell r="E33">
            <v>27000</v>
          </cell>
          <cell r="F33">
            <v>36000</v>
          </cell>
          <cell r="G33">
            <v>0</v>
          </cell>
          <cell r="H33">
            <v>40000</v>
          </cell>
          <cell r="I33">
            <v>40000</v>
          </cell>
          <cell r="J33">
            <v>60000</v>
          </cell>
          <cell r="K33">
            <v>120000</v>
          </cell>
          <cell r="L33">
            <v>100000</v>
          </cell>
          <cell r="M33">
            <v>85500</v>
          </cell>
          <cell r="N33">
            <v>100000</v>
          </cell>
          <cell r="O33">
            <v>60000</v>
          </cell>
          <cell r="P33">
            <v>500</v>
          </cell>
          <cell r="Q33">
            <v>75000</v>
          </cell>
          <cell r="R33">
            <v>45000</v>
          </cell>
          <cell r="S33">
            <v>25000</v>
          </cell>
          <cell r="T33">
            <v>25000</v>
          </cell>
        </row>
        <row r="34">
          <cell r="D34">
            <v>14000</v>
          </cell>
          <cell r="E34">
            <v>15000</v>
          </cell>
          <cell r="F34">
            <v>12000</v>
          </cell>
          <cell r="G34">
            <v>0</v>
          </cell>
          <cell r="H34">
            <v>20000</v>
          </cell>
          <cell r="I34">
            <v>15000</v>
          </cell>
          <cell r="J34">
            <v>15000</v>
          </cell>
          <cell r="K34">
            <v>0</v>
          </cell>
          <cell r="L34">
            <v>47000</v>
          </cell>
          <cell r="M34">
            <v>23000</v>
          </cell>
          <cell r="N34">
            <v>70000</v>
          </cell>
          <cell r="O34">
            <v>20000</v>
          </cell>
          <cell r="P34">
            <v>0</v>
          </cell>
          <cell r="Q34">
            <v>33000</v>
          </cell>
          <cell r="R34">
            <v>12000</v>
          </cell>
          <cell r="S34">
            <v>12000</v>
          </cell>
          <cell r="T34">
            <v>12000</v>
          </cell>
        </row>
        <row r="35">
          <cell r="D35">
            <v>1000</v>
          </cell>
          <cell r="E35">
            <v>1000</v>
          </cell>
          <cell r="F35">
            <v>3000</v>
          </cell>
          <cell r="G35">
            <v>0</v>
          </cell>
          <cell r="H35">
            <v>6000</v>
          </cell>
          <cell r="I35">
            <v>10000</v>
          </cell>
          <cell r="J35">
            <v>1000</v>
          </cell>
          <cell r="K35">
            <v>4000</v>
          </cell>
          <cell r="L35">
            <v>3000</v>
          </cell>
          <cell r="M35">
            <v>8000</v>
          </cell>
          <cell r="N35">
            <v>2000</v>
          </cell>
          <cell r="O35">
            <v>3000</v>
          </cell>
          <cell r="P35">
            <v>2000</v>
          </cell>
          <cell r="Q35">
            <v>2000</v>
          </cell>
          <cell r="R35">
            <v>1000</v>
          </cell>
          <cell r="S35">
            <v>1000</v>
          </cell>
          <cell r="T35">
            <v>1000</v>
          </cell>
        </row>
        <row r="36">
          <cell r="D36">
            <v>250000</v>
          </cell>
          <cell r="E36">
            <v>420000</v>
          </cell>
          <cell r="F36">
            <v>190000</v>
          </cell>
          <cell r="G36">
            <v>0</v>
          </cell>
          <cell r="H36">
            <v>200000</v>
          </cell>
          <cell r="I36">
            <v>1850000</v>
          </cell>
          <cell r="J36">
            <v>0</v>
          </cell>
          <cell r="K36">
            <v>409000</v>
          </cell>
          <cell r="L36">
            <v>0</v>
          </cell>
          <cell r="M36">
            <v>770000</v>
          </cell>
          <cell r="N36">
            <v>178000</v>
          </cell>
          <cell r="O36">
            <v>700000</v>
          </cell>
          <cell r="P36">
            <v>200000</v>
          </cell>
          <cell r="Q36">
            <v>350000</v>
          </cell>
          <cell r="R36">
            <v>405550</v>
          </cell>
          <cell r="S36">
            <v>170000</v>
          </cell>
          <cell r="T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180000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D38">
            <v>118225.89761633912</v>
          </cell>
          <cell r="E38">
            <v>127683.96942564625</v>
          </cell>
          <cell r="F38">
            <v>170245.29256752835</v>
          </cell>
          <cell r="G38">
            <v>0</v>
          </cell>
          <cell r="H38">
            <v>153051.69916173117</v>
          </cell>
          <cell r="I38">
            <v>189161.43618614262</v>
          </cell>
          <cell r="J38">
            <v>229577.54874259676</v>
          </cell>
          <cell r="K38">
            <v>688732.64622779028</v>
          </cell>
          <cell r="L38">
            <v>382629.24790432793</v>
          </cell>
          <cell r="M38">
            <v>327148.00695820036</v>
          </cell>
          <cell r="N38">
            <v>472903.59046535648</v>
          </cell>
          <cell r="O38">
            <v>229577.54874259676</v>
          </cell>
          <cell r="P38">
            <v>2364.5179523267825</v>
          </cell>
          <cell r="Q38">
            <v>286971.93592824595</v>
          </cell>
          <cell r="R38">
            <v>212806.61570941043</v>
          </cell>
          <cell r="S38">
            <v>118225.89761633912</v>
          </cell>
          <cell r="T38">
            <v>118225.89761633912</v>
          </cell>
        </row>
      </sheetData>
      <sheetData sheetId="6">
        <row r="25">
          <cell r="C25" t="str">
            <v>_SŁUŻEWO</v>
          </cell>
          <cell r="D25" t="str">
            <v>BRODNICA</v>
          </cell>
          <cell r="E25" t="str">
            <v>KAMIEŃ KRAJEŃSKI</v>
          </cell>
          <cell r="F25" t="str">
            <v>STARY BRZEŚĆ</v>
          </cell>
          <cell r="G25" t="str">
            <v>NOWE</v>
          </cell>
          <cell r="H25" t="str">
            <v>CORIMP BYDGOSZCZ</v>
          </cell>
        </row>
        <row r="26">
          <cell r="C26">
            <v>40000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60000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15000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263445</v>
          </cell>
          <cell r="D29">
            <v>277190</v>
          </cell>
          <cell r="E29">
            <v>168500</v>
          </cell>
          <cell r="F29">
            <v>53938.43</v>
          </cell>
          <cell r="G29">
            <v>110000</v>
          </cell>
          <cell r="H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C31">
            <v>189161.43618614262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283742.15427921392</v>
          </cell>
        </row>
      </sheetData>
      <sheetData sheetId="7"/>
      <sheetData sheetId="8">
        <row r="3">
          <cell r="E3" t="str">
            <v>Obiekt</v>
          </cell>
          <cell r="F3" t="str">
            <v>MBP-mech</v>
          </cell>
          <cell r="G3" t="str">
            <v>MBP-biol</v>
          </cell>
          <cell r="H3" t="str">
            <v>Zielone</v>
          </cell>
          <cell r="I3" t="str">
            <v>Składowisko</v>
          </cell>
          <cell r="J3" t="str">
            <v>Spalarnia</v>
          </cell>
          <cell r="K3" t="str">
            <v>Zdolność</v>
          </cell>
          <cell r="L3" t="str">
            <v>Region</v>
          </cell>
        </row>
        <row r="4">
          <cell r="A4">
            <v>1</v>
          </cell>
          <cell r="E4" t="str">
            <v>TUCHOLA BLADOWO</v>
          </cell>
          <cell r="F4">
            <v>25000</v>
          </cell>
          <cell r="G4">
            <v>14000</v>
          </cell>
          <cell r="H4">
            <v>1000</v>
          </cell>
          <cell r="I4">
            <v>250000</v>
          </cell>
          <cell r="J4">
            <v>0</v>
          </cell>
          <cell r="K4">
            <v>120000</v>
          </cell>
          <cell r="L4">
            <v>1</v>
          </cell>
        </row>
        <row r="5">
          <cell r="A5">
            <v>2</v>
          </cell>
          <cell r="E5" t="str">
            <v>ŚWIECIE SULNÓWKO</v>
          </cell>
          <cell r="F5">
            <v>27000</v>
          </cell>
          <cell r="G5">
            <v>15000</v>
          </cell>
          <cell r="H5">
            <v>1000</v>
          </cell>
          <cell r="I5">
            <v>420000</v>
          </cell>
          <cell r="J5">
            <v>0</v>
          </cell>
          <cell r="K5">
            <v>130000</v>
          </cell>
          <cell r="L5">
            <v>1</v>
          </cell>
        </row>
        <row r="6">
          <cell r="A6">
            <v>3</v>
          </cell>
          <cell r="E6" t="str">
            <v>GRUDZIĄDZ ZAKURZEWO</v>
          </cell>
          <cell r="F6">
            <v>40000</v>
          </cell>
          <cell r="G6">
            <v>20000</v>
          </cell>
          <cell r="H6">
            <v>6000</v>
          </cell>
          <cell r="I6">
            <v>200000</v>
          </cell>
          <cell r="J6">
            <v>0</v>
          </cell>
          <cell r="K6">
            <v>150000</v>
          </cell>
          <cell r="L6">
            <v>1</v>
          </cell>
        </row>
        <row r="7">
          <cell r="A7">
            <v>4</v>
          </cell>
          <cell r="E7" t="str">
            <v>OSNOWO CHEŁMNO-sortownia</v>
          </cell>
          <cell r="F7">
            <v>36000</v>
          </cell>
          <cell r="G7">
            <v>12000</v>
          </cell>
          <cell r="H7">
            <v>3000</v>
          </cell>
          <cell r="I7">
            <v>190000</v>
          </cell>
          <cell r="J7">
            <v>0</v>
          </cell>
          <cell r="K7">
            <v>170000</v>
          </cell>
          <cell r="L7">
            <v>2</v>
          </cell>
        </row>
        <row r="8">
          <cell r="A8">
            <v>5</v>
          </cell>
          <cell r="E8" t="str">
            <v>OSNOWO CHEŁMNO-składowisko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</v>
          </cell>
        </row>
        <row r="9">
          <cell r="A9">
            <v>6</v>
          </cell>
          <cell r="E9" t="str">
            <v>WĄBRZEŻNO NIEDŹWIEDŹ</v>
          </cell>
          <cell r="F9">
            <v>40000</v>
          </cell>
          <cell r="G9">
            <v>15000</v>
          </cell>
          <cell r="H9">
            <v>10000</v>
          </cell>
          <cell r="I9">
            <v>1850000</v>
          </cell>
          <cell r="J9">
            <v>0</v>
          </cell>
          <cell r="K9">
            <v>190000</v>
          </cell>
          <cell r="L9">
            <v>2</v>
          </cell>
        </row>
        <row r="10">
          <cell r="A10">
            <v>7</v>
          </cell>
          <cell r="E10" t="str">
            <v>LIPNO</v>
          </cell>
          <cell r="F10">
            <v>45000</v>
          </cell>
          <cell r="G10">
            <v>12000</v>
          </cell>
          <cell r="H10">
            <v>1000</v>
          </cell>
          <cell r="I10">
            <v>405550</v>
          </cell>
          <cell r="J10">
            <v>0</v>
          </cell>
          <cell r="K10">
            <v>210000</v>
          </cell>
          <cell r="L10">
            <v>3</v>
          </cell>
        </row>
        <row r="11">
          <cell r="A11">
            <v>8</v>
          </cell>
          <cell r="E11" t="str">
            <v>PUSZCZA MIEJSKA</v>
          </cell>
          <cell r="F11">
            <v>25000</v>
          </cell>
          <cell r="G11">
            <v>12000</v>
          </cell>
          <cell r="H11">
            <v>1000</v>
          </cell>
          <cell r="I11">
            <v>170000</v>
          </cell>
          <cell r="J11">
            <v>0</v>
          </cell>
          <cell r="K11">
            <v>120000</v>
          </cell>
          <cell r="L11">
            <v>3</v>
          </cell>
        </row>
        <row r="12">
          <cell r="A12">
            <v>9</v>
          </cell>
          <cell r="E12" t="str">
            <v>WŁOCŁAWEK</v>
          </cell>
          <cell r="F12">
            <v>75000</v>
          </cell>
          <cell r="G12">
            <v>33000</v>
          </cell>
          <cell r="H12">
            <v>2000</v>
          </cell>
          <cell r="I12">
            <v>350000</v>
          </cell>
          <cell r="J12">
            <v>0</v>
          </cell>
          <cell r="K12">
            <v>290000</v>
          </cell>
          <cell r="L12">
            <v>4</v>
          </cell>
        </row>
        <row r="13">
          <cell r="A13">
            <v>10</v>
          </cell>
          <cell r="E13" t="str">
            <v>TORUŃ MPO</v>
          </cell>
          <cell r="F13">
            <v>85500</v>
          </cell>
          <cell r="G13">
            <v>23000</v>
          </cell>
          <cell r="H13">
            <v>8000</v>
          </cell>
          <cell r="I13">
            <v>770000</v>
          </cell>
          <cell r="J13">
            <v>0</v>
          </cell>
          <cell r="K13">
            <v>330000</v>
          </cell>
          <cell r="L13">
            <v>7</v>
          </cell>
        </row>
        <row r="14">
          <cell r="E14" t="str">
            <v>INOWROCŁAW</v>
          </cell>
          <cell r="F14">
            <v>60000</v>
          </cell>
          <cell r="G14">
            <v>20000</v>
          </cell>
          <cell r="H14">
            <v>3000</v>
          </cell>
          <cell r="I14">
            <v>700000</v>
          </cell>
          <cell r="J14">
            <v>0</v>
          </cell>
          <cell r="K14">
            <v>230000</v>
          </cell>
          <cell r="L14">
            <v>6</v>
          </cell>
        </row>
        <row r="15">
          <cell r="E15" t="str">
            <v>BYDGOSZCZ CORIMP</v>
          </cell>
          <cell r="F15">
            <v>60000</v>
          </cell>
          <cell r="G15">
            <v>15000</v>
          </cell>
          <cell r="H15">
            <v>1000</v>
          </cell>
          <cell r="I15">
            <v>0</v>
          </cell>
          <cell r="J15">
            <v>0</v>
          </cell>
          <cell r="K15">
            <v>230000</v>
          </cell>
          <cell r="L15">
            <v>5</v>
          </cell>
        </row>
        <row r="16">
          <cell r="E16" t="str">
            <v>BYDGOSZCZ PRONATURA</v>
          </cell>
          <cell r="F16">
            <v>120000</v>
          </cell>
          <cell r="G16">
            <v>0</v>
          </cell>
          <cell r="H16">
            <v>4000</v>
          </cell>
          <cell r="I16">
            <v>409000</v>
          </cell>
          <cell r="J16">
            <v>180000</v>
          </cell>
          <cell r="K16">
            <v>690000</v>
          </cell>
          <cell r="L16">
            <v>5</v>
          </cell>
        </row>
        <row r="17">
          <cell r="E17" t="str">
            <v>PAKOŚĆ GIEBNIA</v>
          </cell>
          <cell r="F17">
            <v>500</v>
          </cell>
          <cell r="G17">
            <v>0</v>
          </cell>
          <cell r="H17">
            <v>2000</v>
          </cell>
          <cell r="I17">
            <v>200000</v>
          </cell>
          <cell r="J17">
            <v>0</v>
          </cell>
          <cell r="K17">
            <v>0</v>
          </cell>
          <cell r="L17">
            <v>5</v>
          </cell>
        </row>
        <row r="18">
          <cell r="E18" t="str">
            <v>BYDGOSZCZ REMONDIS</v>
          </cell>
          <cell r="F18">
            <v>100000</v>
          </cell>
          <cell r="G18">
            <v>47000</v>
          </cell>
          <cell r="H18">
            <v>3000</v>
          </cell>
          <cell r="I18">
            <v>0</v>
          </cell>
          <cell r="J18">
            <v>0</v>
          </cell>
          <cell r="K18">
            <v>380000</v>
          </cell>
          <cell r="L18">
            <v>5</v>
          </cell>
        </row>
        <row r="19">
          <cell r="E19" t="str">
            <v>ŻNIN WAWRZYNKI</v>
          </cell>
          <cell r="F19">
            <v>100000</v>
          </cell>
          <cell r="G19">
            <v>70000</v>
          </cell>
          <cell r="H19">
            <v>2000</v>
          </cell>
          <cell r="I19">
            <v>178000</v>
          </cell>
          <cell r="J19">
            <v>0</v>
          </cell>
          <cell r="K19">
            <v>470000</v>
          </cell>
          <cell r="L19">
            <v>5</v>
          </cell>
        </row>
        <row r="23">
          <cell r="E23" t="str">
            <v>Obiekt</v>
          </cell>
          <cell r="F23" t="str">
            <v>MBP-mech</v>
          </cell>
          <cell r="G23" t="str">
            <v>MBP-biol</v>
          </cell>
          <cell r="H23" t="str">
            <v>Zielone</v>
          </cell>
          <cell r="I23" t="str">
            <v>Składowisko</v>
          </cell>
          <cell r="J23" t="str">
            <v>Spalarnia</v>
          </cell>
          <cell r="K23" t="str">
            <v>Zdolność</v>
          </cell>
          <cell r="L23" t="str">
            <v>Region</v>
          </cell>
        </row>
        <row r="24">
          <cell r="E24" t="str">
            <v>KAMIEŃ KRAJEŃSKI</v>
          </cell>
          <cell r="F24">
            <v>0</v>
          </cell>
          <cell r="G24">
            <v>0</v>
          </cell>
          <cell r="H24">
            <v>0</v>
          </cell>
          <cell r="I24">
            <v>168500</v>
          </cell>
          <cell r="J24">
            <v>0</v>
          </cell>
          <cell r="K24">
            <v>0</v>
          </cell>
          <cell r="L24">
            <v>1</v>
          </cell>
        </row>
        <row r="25">
          <cell r="E25" t="str">
            <v>NOWE</v>
          </cell>
          <cell r="F25">
            <v>0</v>
          </cell>
          <cell r="G25">
            <v>0</v>
          </cell>
          <cell r="H25">
            <v>0</v>
          </cell>
          <cell r="I25">
            <v>110000</v>
          </cell>
          <cell r="J25">
            <v>0</v>
          </cell>
          <cell r="K25">
            <v>0</v>
          </cell>
          <cell r="L25">
            <v>1</v>
          </cell>
        </row>
        <row r="26">
          <cell r="E26" t="str">
            <v>BRODNICA</v>
          </cell>
          <cell r="F26">
            <v>0</v>
          </cell>
          <cell r="G26">
            <v>0</v>
          </cell>
          <cell r="H26">
            <v>0</v>
          </cell>
          <cell r="I26">
            <v>277190</v>
          </cell>
          <cell r="J26">
            <v>0</v>
          </cell>
          <cell r="K26">
            <v>0</v>
          </cell>
          <cell r="L26">
            <v>3</v>
          </cell>
        </row>
        <row r="27">
          <cell r="E27" t="str">
            <v>STARY BRZEŚĆ</v>
          </cell>
          <cell r="F27">
            <v>0</v>
          </cell>
          <cell r="G27">
            <v>0</v>
          </cell>
          <cell r="H27">
            <v>0</v>
          </cell>
          <cell r="I27">
            <v>53938.43</v>
          </cell>
          <cell r="J27">
            <v>0</v>
          </cell>
          <cell r="K27">
            <v>0</v>
          </cell>
          <cell r="L27">
            <v>4</v>
          </cell>
        </row>
        <row r="28">
          <cell r="E28" t="str">
            <v>_SŁUŻEWO</v>
          </cell>
          <cell r="F28">
            <v>40000</v>
          </cell>
          <cell r="G28">
            <v>0</v>
          </cell>
          <cell r="H28">
            <v>0</v>
          </cell>
          <cell r="I28">
            <v>263445</v>
          </cell>
          <cell r="J28">
            <v>0</v>
          </cell>
          <cell r="K28">
            <v>189161.43618614262</v>
          </cell>
          <cell r="L28">
            <v>5</v>
          </cell>
        </row>
        <row r="29">
          <cell r="E29" t="str">
            <v>CORIMP BYDGOSZCZ</v>
          </cell>
          <cell r="F29">
            <v>60000</v>
          </cell>
          <cell r="G29">
            <v>15000</v>
          </cell>
          <cell r="H29">
            <v>0</v>
          </cell>
          <cell r="I29">
            <v>0</v>
          </cell>
          <cell r="J29">
            <v>0</v>
          </cell>
          <cell r="K29">
            <v>283742.15427921392</v>
          </cell>
          <cell r="L29">
            <v>5</v>
          </cell>
        </row>
      </sheetData>
      <sheetData sheetId="9">
        <row r="1">
          <cell r="A1" t="str">
            <v>POW_ID</v>
          </cell>
          <cell r="B1" t="str">
            <v>POWIAT</v>
          </cell>
        </row>
        <row r="2">
          <cell r="A2" t="str">
            <v>'0401</v>
          </cell>
          <cell r="B2" t="str">
            <v>ALEKSANDROWSKI</v>
          </cell>
        </row>
        <row r="3">
          <cell r="A3" t="str">
            <v>'0402</v>
          </cell>
          <cell r="B3" t="str">
            <v>BRODNICKI</v>
          </cell>
        </row>
        <row r="4">
          <cell r="A4" t="str">
            <v>'0403</v>
          </cell>
          <cell r="B4" t="str">
            <v>BYDGOSKI</v>
          </cell>
        </row>
        <row r="5">
          <cell r="A5" t="str">
            <v>'0404</v>
          </cell>
          <cell r="B5" t="str">
            <v>CHEŁMIŃSKI</v>
          </cell>
        </row>
        <row r="6">
          <cell r="A6" t="str">
            <v>'0405</v>
          </cell>
          <cell r="B6" t="str">
            <v>GOLUBSKO-DOBRZYŃSKI</v>
          </cell>
        </row>
        <row r="7">
          <cell r="A7" t="str">
            <v>'0406</v>
          </cell>
          <cell r="B7" t="str">
            <v>GRUDZIĄDZKI</v>
          </cell>
        </row>
        <row r="8">
          <cell r="A8" t="str">
            <v>'0407</v>
          </cell>
          <cell r="B8" t="str">
            <v>INOWROCŁAWSKI</v>
          </cell>
        </row>
        <row r="9">
          <cell r="A9" t="str">
            <v>'0408</v>
          </cell>
          <cell r="B9" t="str">
            <v>LIPNOWSKI</v>
          </cell>
        </row>
        <row r="10">
          <cell r="A10" t="str">
            <v>'0409</v>
          </cell>
          <cell r="B10" t="str">
            <v>MOGILEŃSKI</v>
          </cell>
        </row>
        <row r="11">
          <cell r="A11" t="str">
            <v>'0410</v>
          </cell>
          <cell r="B11" t="str">
            <v>NAKIELSKI</v>
          </cell>
        </row>
        <row r="12">
          <cell r="A12" t="str">
            <v>'0411</v>
          </cell>
          <cell r="B12" t="str">
            <v>RADZIEJOWSKI</v>
          </cell>
        </row>
        <row r="13">
          <cell r="A13" t="str">
            <v>'0412</v>
          </cell>
          <cell r="B13" t="str">
            <v>RYPIŃSKI</v>
          </cell>
        </row>
        <row r="14">
          <cell r="A14" t="str">
            <v>'0413</v>
          </cell>
          <cell r="B14" t="str">
            <v>SĘPOLEŃSKI</v>
          </cell>
        </row>
        <row r="15">
          <cell r="A15" t="str">
            <v>'0414</v>
          </cell>
          <cell r="B15" t="str">
            <v>ŚWIECKI</v>
          </cell>
        </row>
        <row r="16">
          <cell r="A16" t="str">
            <v>'0415</v>
          </cell>
          <cell r="B16" t="str">
            <v>TORUŃSKI</v>
          </cell>
        </row>
        <row r="17">
          <cell r="A17" t="str">
            <v>'0416</v>
          </cell>
          <cell r="B17" t="str">
            <v>TUCHOLSKI</v>
          </cell>
        </row>
        <row r="18">
          <cell r="A18" t="str">
            <v>'0417</v>
          </cell>
          <cell r="B18" t="str">
            <v>WĄBRZESKI</v>
          </cell>
        </row>
        <row r="19">
          <cell r="A19" t="str">
            <v>'0418</v>
          </cell>
          <cell r="B19" t="str">
            <v>WŁOCŁAWSKI</v>
          </cell>
        </row>
        <row r="20">
          <cell r="A20" t="str">
            <v>'0419</v>
          </cell>
          <cell r="B20" t="str">
            <v>ŻNIŃSKI</v>
          </cell>
        </row>
        <row r="21">
          <cell r="A21" t="str">
            <v>'0461</v>
          </cell>
          <cell r="B21" t="str">
            <v>BYDGOSZCZ</v>
          </cell>
        </row>
        <row r="22">
          <cell r="A22" t="str">
            <v>'0462</v>
          </cell>
          <cell r="B22" t="str">
            <v>GRUDZIĄDZ</v>
          </cell>
        </row>
        <row r="23">
          <cell r="A23" t="str">
            <v>'0463</v>
          </cell>
          <cell r="B23" t="str">
            <v>TORUŃ</v>
          </cell>
        </row>
        <row r="24">
          <cell r="A24" t="str">
            <v>'0464</v>
          </cell>
          <cell r="B24" t="str">
            <v>WŁOCŁAWEK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OK"/>
      <sheetName val="zastępcze"/>
      <sheetName val="składowiska"/>
      <sheetName val="Regiony"/>
      <sheetName val="Powiaty"/>
      <sheetName val="Legenda"/>
      <sheetName val="Zest region"/>
      <sheetName val="Gminy"/>
      <sheetName val="prog odpady"/>
      <sheetName val="odzysk"/>
      <sheetName val="ZESTAWIEN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 t="str">
            <v>Nazwa gminy</v>
          </cell>
          <cell r="B6" t="str">
            <v>GM_ID</v>
          </cell>
          <cell r="C6" t="str">
            <v>Typ</v>
          </cell>
          <cell r="D6" t="str">
            <v>Typ 2</v>
          </cell>
          <cell r="E6" t="str">
            <v>POW_ID</v>
          </cell>
          <cell r="F6" t="str">
            <v>Powiat</v>
          </cell>
          <cell r="G6" t="str">
            <v>gminy</v>
          </cell>
          <cell r="H6" t="str">
            <v>Ludność</v>
          </cell>
          <cell r="I6" t="str">
            <v>Ilość odpadów</v>
          </cell>
          <cell r="J6" t="str">
            <v>Region</v>
          </cell>
        </row>
        <row r="7">
          <cell r="A7" t="str">
            <v>Koronowo - obszar wiejski</v>
          </cell>
          <cell r="B7" t="str">
            <v>'040304</v>
          </cell>
          <cell r="C7">
            <v>5</v>
          </cell>
          <cell r="D7">
            <v>2</v>
          </cell>
          <cell r="E7" t="str">
            <v>'0403</v>
          </cell>
          <cell r="F7" t="str">
            <v>BYDGOSKI</v>
          </cell>
          <cell r="G7" t="str">
            <v>Koronowo - obszar wiejski</v>
          </cell>
          <cell r="H7">
            <v>12719</v>
          </cell>
          <cell r="I7">
            <v>2289.42</v>
          </cell>
          <cell r="J7">
            <v>1</v>
          </cell>
        </row>
        <row r="8">
          <cell r="A8" t="str">
            <v>Koronowo - miasto</v>
          </cell>
          <cell r="B8" t="str">
            <v>'040304</v>
          </cell>
          <cell r="C8">
            <v>4</v>
          </cell>
          <cell r="D8">
            <v>1</v>
          </cell>
          <cell r="E8" t="str">
            <v>'0403</v>
          </cell>
          <cell r="F8" t="str">
            <v>BYDGOSKI</v>
          </cell>
          <cell r="G8" t="str">
            <v>Koronowo - miasto</v>
          </cell>
          <cell r="H8">
            <v>11029</v>
          </cell>
          <cell r="I8">
            <v>2757.25</v>
          </cell>
          <cell r="J8">
            <v>1</v>
          </cell>
        </row>
        <row r="9">
          <cell r="A9" t="str">
            <v>Kamień Krajeński</v>
          </cell>
          <cell r="B9" t="str">
            <v>'041301</v>
          </cell>
          <cell r="C9">
            <v>3</v>
          </cell>
          <cell r="D9">
            <v>0</v>
          </cell>
          <cell r="E9" t="str">
            <v>'0413</v>
          </cell>
          <cell r="F9" t="str">
            <v>SĘPOLEŃSKI</v>
          </cell>
          <cell r="G9" t="str">
            <v>gmina Kamień Krajeński</v>
          </cell>
          <cell r="I9">
            <v>0</v>
          </cell>
          <cell r="J9">
            <v>1</v>
          </cell>
        </row>
        <row r="10">
          <cell r="A10" t="str">
            <v>Sępólno Krajeńskie</v>
          </cell>
          <cell r="B10" t="str">
            <v>'041302</v>
          </cell>
          <cell r="C10">
            <v>3</v>
          </cell>
          <cell r="D10">
            <v>0</v>
          </cell>
          <cell r="E10" t="str">
            <v>'0413</v>
          </cell>
          <cell r="F10" t="str">
            <v>SĘPOLEŃSKI</v>
          </cell>
          <cell r="G10" t="str">
            <v>gmina Sępólno Krajeńskie</v>
          </cell>
          <cell r="I10">
            <v>0</v>
          </cell>
          <cell r="J10">
            <v>1</v>
          </cell>
        </row>
        <row r="11">
          <cell r="A11" t="str">
            <v>Więcbork</v>
          </cell>
          <cell r="B11" t="str">
            <v>'041304</v>
          </cell>
          <cell r="C11">
            <v>3</v>
          </cell>
          <cell r="D11">
            <v>0</v>
          </cell>
          <cell r="E11" t="str">
            <v>'0413</v>
          </cell>
          <cell r="F11" t="str">
            <v>SĘPOLEŃSKI</v>
          </cell>
          <cell r="G11" t="str">
            <v>gmina Więcbork</v>
          </cell>
          <cell r="I11">
            <v>0</v>
          </cell>
          <cell r="J11">
            <v>1</v>
          </cell>
        </row>
        <row r="12">
          <cell r="A12" t="str">
            <v>Kamień Krajeński - miasto</v>
          </cell>
          <cell r="B12" t="str">
            <v>'041301</v>
          </cell>
          <cell r="C12">
            <v>4</v>
          </cell>
          <cell r="D12">
            <v>1</v>
          </cell>
          <cell r="E12" t="str">
            <v>'0413</v>
          </cell>
          <cell r="F12" t="str">
            <v>SĘPOLEŃSKI</v>
          </cell>
          <cell r="G12" t="str">
            <v>Kamień Krajeński - miasto</v>
          </cell>
          <cell r="H12">
            <v>2344</v>
          </cell>
          <cell r="I12">
            <v>586</v>
          </cell>
          <cell r="J12">
            <v>1</v>
          </cell>
        </row>
        <row r="13">
          <cell r="A13" t="str">
            <v>Kamień Krajeński - obszar wiejski</v>
          </cell>
          <cell r="B13" t="str">
            <v>'041301</v>
          </cell>
          <cell r="C13">
            <v>5</v>
          </cell>
          <cell r="D13">
            <v>2</v>
          </cell>
          <cell r="E13" t="str">
            <v>'0413</v>
          </cell>
          <cell r="F13" t="str">
            <v>SĘPOLEŃSKI</v>
          </cell>
          <cell r="G13" t="str">
            <v>Kamień Krajeński - obszar wiejski</v>
          </cell>
          <cell r="H13">
            <v>4539</v>
          </cell>
          <cell r="I13">
            <v>817.02</v>
          </cell>
          <cell r="J13">
            <v>1</v>
          </cell>
        </row>
        <row r="14">
          <cell r="A14" t="str">
            <v>Sośno</v>
          </cell>
          <cell r="B14" t="str">
            <v>'041303</v>
          </cell>
          <cell r="C14">
            <v>2</v>
          </cell>
          <cell r="D14">
            <v>2</v>
          </cell>
          <cell r="E14" t="str">
            <v>'0413</v>
          </cell>
          <cell r="F14" t="str">
            <v>SĘPOLEŃSKI</v>
          </cell>
          <cell r="G14" t="str">
            <v>gmina Sośno</v>
          </cell>
          <cell r="H14">
            <v>5089</v>
          </cell>
          <cell r="I14">
            <v>916.02</v>
          </cell>
          <cell r="J14">
            <v>1</v>
          </cell>
        </row>
        <row r="15">
          <cell r="A15" t="str">
            <v>Sępólno Krajeńskie - obszar wiejski</v>
          </cell>
          <cell r="B15" t="str">
            <v>'041302</v>
          </cell>
          <cell r="C15">
            <v>5</v>
          </cell>
          <cell r="D15">
            <v>2</v>
          </cell>
          <cell r="E15" t="str">
            <v>'0413</v>
          </cell>
          <cell r="F15" t="str">
            <v>SĘPOLEŃSKI</v>
          </cell>
          <cell r="G15" t="str">
            <v>Sępólno Krajeńskie - obszar wiejski</v>
          </cell>
          <cell r="H15">
            <v>6844</v>
          </cell>
          <cell r="I15">
            <v>1231.92</v>
          </cell>
          <cell r="J15">
            <v>1</v>
          </cell>
        </row>
        <row r="16">
          <cell r="A16" t="str">
            <v>Więcbork - obszar wiejski</v>
          </cell>
          <cell r="B16" t="str">
            <v>'041304</v>
          </cell>
          <cell r="C16">
            <v>5</v>
          </cell>
          <cell r="D16">
            <v>2</v>
          </cell>
          <cell r="E16" t="str">
            <v>'0413</v>
          </cell>
          <cell r="F16" t="str">
            <v>SĘPOLEŃSKI</v>
          </cell>
          <cell r="G16" t="str">
            <v>Więcbork - obszar wiejski</v>
          </cell>
          <cell r="H16">
            <v>7285</v>
          </cell>
          <cell r="I16">
            <v>1311.3</v>
          </cell>
          <cell r="J16">
            <v>1</v>
          </cell>
        </row>
        <row r="17">
          <cell r="A17" t="str">
            <v>Więcbork - miasto</v>
          </cell>
          <cell r="B17" t="str">
            <v>'041304</v>
          </cell>
          <cell r="C17">
            <v>4</v>
          </cell>
          <cell r="D17">
            <v>1</v>
          </cell>
          <cell r="E17" t="str">
            <v>'0413</v>
          </cell>
          <cell r="F17" t="str">
            <v>SĘPOLEŃSKI</v>
          </cell>
          <cell r="G17" t="str">
            <v>Więcbork - miasto</v>
          </cell>
          <cell r="H17">
            <v>5813</v>
          </cell>
          <cell r="I17">
            <v>1453.25</v>
          </cell>
          <cell r="J17">
            <v>1</v>
          </cell>
        </row>
        <row r="18">
          <cell r="A18" t="str">
            <v>Sępólno Krajeńskie - miasto</v>
          </cell>
          <cell r="B18" t="str">
            <v>'041302</v>
          </cell>
          <cell r="C18">
            <v>4</v>
          </cell>
          <cell r="D18">
            <v>1</v>
          </cell>
          <cell r="E18" t="str">
            <v>'0413</v>
          </cell>
          <cell r="F18" t="str">
            <v>SĘPOLEŃSKI</v>
          </cell>
          <cell r="G18" t="str">
            <v>Sępólno Krajeńskie - miasto</v>
          </cell>
          <cell r="H18">
            <v>9102</v>
          </cell>
          <cell r="I18">
            <v>2275.5</v>
          </cell>
          <cell r="J18">
            <v>1</v>
          </cell>
        </row>
        <row r="19">
          <cell r="A19" t="str">
            <v>Świecie</v>
          </cell>
          <cell r="B19" t="str">
            <v>'041409</v>
          </cell>
          <cell r="C19">
            <v>3</v>
          </cell>
          <cell r="D19">
            <v>0</v>
          </cell>
          <cell r="E19" t="str">
            <v>'0414</v>
          </cell>
          <cell r="F19" t="str">
            <v>ŚWIECKI</v>
          </cell>
          <cell r="G19" t="str">
            <v>gmina Świecie</v>
          </cell>
          <cell r="I19">
            <v>0</v>
          </cell>
          <cell r="J19">
            <v>1</v>
          </cell>
        </row>
        <row r="20">
          <cell r="A20" t="str">
            <v>Świekatowo</v>
          </cell>
          <cell r="B20" t="str">
            <v>'041410</v>
          </cell>
          <cell r="C20">
            <v>2</v>
          </cell>
          <cell r="D20">
            <v>2</v>
          </cell>
          <cell r="E20" t="str">
            <v>'0414</v>
          </cell>
          <cell r="F20" t="str">
            <v>ŚWIECKI</v>
          </cell>
          <cell r="G20" t="str">
            <v>gmina Świekatowo</v>
          </cell>
          <cell r="H20">
            <v>3506</v>
          </cell>
          <cell r="I20">
            <v>631.08000000000004</v>
          </cell>
          <cell r="J20">
            <v>1</v>
          </cell>
        </row>
        <row r="21">
          <cell r="A21" t="str">
            <v>Lniano</v>
          </cell>
          <cell r="B21" t="str">
            <v>'041405</v>
          </cell>
          <cell r="C21">
            <v>2</v>
          </cell>
          <cell r="D21">
            <v>2</v>
          </cell>
          <cell r="E21" t="str">
            <v>'0414</v>
          </cell>
          <cell r="F21" t="str">
            <v>ŚWIECKI</v>
          </cell>
          <cell r="G21" t="str">
            <v>gmina Lniano</v>
          </cell>
          <cell r="H21">
            <v>4151</v>
          </cell>
          <cell r="I21">
            <v>747.18</v>
          </cell>
          <cell r="J21">
            <v>1</v>
          </cell>
        </row>
        <row r="22">
          <cell r="A22" t="str">
            <v>Nowe - obszar wiejski</v>
          </cell>
          <cell r="B22" t="str">
            <v>'041406</v>
          </cell>
          <cell r="C22">
            <v>5</v>
          </cell>
          <cell r="D22">
            <v>2</v>
          </cell>
          <cell r="E22" t="str">
            <v>'0414</v>
          </cell>
          <cell r="F22" t="str">
            <v>ŚWIECKI</v>
          </cell>
          <cell r="G22" t="str">
            <v>Nowe - obszar wiejski</v>
          </cell>
          <cell r="H22">
            <v>4483</v>
          </cell>
          <cell r="I22">
            <v>806.94</v>
          </cell>
          <cell r="J22">
            <v>1</v>
          </cell>
        </row>
        <row r="23">
          <cell r="A23" t="str">
            <v>Drzycim</v>
          </cell>
          <cell r="B23" t="str">
            <v>'041403</v>
          </cell>
          <cell r="C23">
            <v>2</v>
          </cell>
          <cell r="D23">
            <v>2</v>
          </cell>
          <cell r="E23" t="str">
            <v>'0414</v>
          </cell>
          <cell r="F23" t="str">
            <v>ŚWIECKI</v>
          </cell>
          <cell r="G23" t="str">
            <v>gmina Drzycim</v>
          </cell>
          <cell r="H23">
            <v>5011</v>
          </cell>
          <cell r="I23">
            <v>901.98</v>
          </cell>
          <cell r="J23">
            <v>1</v>
          </cell>
        </row>
        <row r="24">
          <cell r="A24" t="str">
            <v>Bukowiec</v>
          </cell>
          <cell r="B24" t="str">
            <v>'041401</v>
          </cell>
          <cell r="C24">
            <v>2</v>
          </cell>
          <cell r="D24">
            <v>2</v>
          </cell>
          <cell r="E24" t="str">
            <v>'0414</v>
          </cell>
          <cell r="F24" t="str">
            <v>ŚWIECKI</v>
          </cell>
          <cell r="G24" t="str">
            <v>gmina Bukowiec</v>
          </cell>
          <cell r="H24">
            <v>5198</v>
          </cell>
          <cell r="I24">
            <v>935.64</v>
          </cell>
          <cell r="J24">
            <v>1</v>
          </cell>
        </row>
        <row r="25">
          <cell r="A25" t="str">
            <v>Osie</v>
          </cell>
          <cell r="B25" t="str">
            <v>'041407</v>
          </cell>
          <cell r="C25">
            <v>2</v>
          </cell>
          <cell r="D25">
            <v>2</v>
          </cell>
          <cell r="E25" t="str">
            <v>'0414</v>
          </cell>
          <cell r="F25" t="str">
            <v>ŚWIECKI</v>
          </cell>
          <cell r="G25" t="str">
            <v>gmina Osie</v>
          </cell>
          <cell r="H25">
            <v>5356</v>
          </cell>
          <cell r="I25">
            <v>964.08</v>
          </cell>
          <cell r="J25">
            <v>1</v>
          </cell>
        </row>
        <row r="26">
          <cell r="A26" t="str">
            <v>Świecie - obszar wiejski</v>
          </cell>
          <cell r="B26" t="str">
            <v>'041409</v>
          </cell>
          <cell r="C26">
            <v>5</v>
          </cell>
          <cell r="D26">
            <v>2</v>
          </cell>
          <cell r="E26" t="str">
            <v>'0414</v>
          </cell>
          <cell r="F26" t="str">
            <v>ŚWIECKI</v>
          </cell>
          <cell r="G26" t="str">
            <v>Świecie - obszar wiejski</v>
          </cell>
          <cell r="H26">
            <v>7621</v>
          </cell>
          <cell r="I26">
            <v>1371.78</v>
          </cell>
          <cell r="J26">
            <v>1</v>
          </cell>
        </row>
        <row r="27">
          <cell r="A27" t="str">
            <v>Jeżewo</v>
          </cell>
          <cell r="B27" t="str">
            <v>'041404</v>
          </cell>
          <cell r="C27">
            <v>2</v>
          </cell>
          <cell r="D27">
            <v>2</v>
          </cell>
          <cell r="E27" t="str">
            <v>'0414</v>
          </cell>
          <cell r="F27" t="str">
            <v>ŚWIECKI</v>
          </cell>
          <cell r="G27" t="str">
            <v>gmina Jeżewo</v>
          </cell>
          <cell r="H27">
            <v>7897</v>
          </cell>
          <cell r="I27">
            <v>1421.46</v>
          </cell>
          <cell r="J27">
            <v>1</v>
          </cell>
        </row>
        <row r="28">
          <cell r="A28" t="str">
            <v>Nowe - miasto</v>
          </cell>
          <cell r="B28" t="str">
            <v>'041406</v>
          </cell>
          <cell r="C28">
            <v>4</v>
          </cell>
          <cell r="D28">
            <v>1</v>
          </cell>
          <cell r="E28" t="str">
            <v>'0414</v>
          </cell>
          <cell r="F28" t="str">
            <v>ŚWIECKI</v>
          </cell>
          <cell r="G28" t="str">
            <v>Nowe - miasto</v>
          </cell>
          <cell r="H28">
            <v>6104</v>
          </cell>
          <cell r="I28">
            <v>1526</v>
          </cell>
          <cell r="J28">
            <v>1</v>
          </cell>
        </row>
        <row r="29">
          <cell r="A29" t="str">
            <v>Pruszcz</v>
          </cell>
          <cell r="B29" t="str">
            <v>'041408</v>
          </cell>
          <cell r="C29">
            <v>2</v>
          </cell>
          <cell r="D29">
            <v>2</v>
          </cell>
          <cell r="E29" t="str">
            <v>'0414</v>
          </cell>
          <cell r="F29" t="str">
            <v>ŚWIECKI</v>
          </cell>
          <cell r="G29" t="str">
            <v>gmina Pruszcz</v>
          </cell>
          <cell r="H29">
            <v>9240</v>
          </cell>
          <cell r="I29">
            <v>1663.2</v>
          </cell>
          <cell r="J29">
            <v>1</v>
          </cell>
        </row>
        <row r="30">
          <cell r="A30" t="str">
            <v>Świecie - miasto</v>
          </cell>
          <cell r="B30" t="str">
            <v>'041409</v>
          </cell>
          <cell r="C30">
            <v>4</v>
          </cell>
          <cell r="D30">
            <v>1</v>
          </cell>
          <cell r="E30" t="str">
            <v>'0414</v>
          </cell>
          <cell r="F30" t="str">
            <v>ŚWIECKI</v>
          </cell>
          <cell r="G30" t="str">
            <v>Świecie - miasto</v>
          </cell>
          <cell r="H30">
            <v>25656</v>
          </cell>
          <cell r="I30">
            <v>6414</v>
          </cell>
          <cell r="J30">
            <v>1</v>
          </cell>
        </row>
        <row r="31">
          <cell r="A31" t="str">
            <v>Tuchola</v>
          </cell>
          <cell r="B31" t="str">
            <v>'041606</v>
          </cell>
          <cell r="C31">
            <v>3</v>
          </cell>
          <cell r="D31">
            <v>0</v>
          </cell>
          <cell r="E31" t="str">
            <v>'0416</v>
          </cell>
          <cell r="F31" t="str">
            <v>TUCHOLSKI</v>
          </cell>
          <cell r="G31" t="str">
            <v>gmina Tuchola</v>
          </cell>
          <cell r="I31">
            <v>0</v>
          </cell>
          <cell r="J31">
            <v>1</v>
          </cell>
        </row>
        <row r="32">
          <cell r="A32" t="str">
            <v>Kęsowo</v>
          </cell>
          <cell r="B32" t="str">
            <v>'041603</v>
          </cell>
          <cell r="C32">
            <v>2</v>
          </cell>
          <cell r="D32">
            <v>2</v>
          </cell>
          <cell r="E32" t="str">
            <v>'0416</v>
          </cell>
          <cell r="F32" t="str">
            <v>TUCHOLSKI</v>
          </cell>
          <cell r="G32" t="str">
            <v>gmina Kęsowo</v>
          </cell>
          <cell r="H32">
            <v>4439</v>
          </cell>
          <cell r="I32">
            <v>799.02</v>
          </cell>
          <cell r="J32">
            <v>1</v>
          </cell>
        </row>
        <row r="33">
          <cell r="A33" t="str">
            <v>Gostycyn</v>
          </cell>
          <cell r="B33" t="str">
            <v>'041602</v>
          </cell>
          <cell r="C33">
            <v>2</v>
          </cell>
          <cell r="D33">
            <v>2</v>
          </cell>
          <cell r="E33" t="str">
            <v>'0416</v>
          </cell>
          <cell r="F33" t="str">
            <v>TUCHOLSKI</v>
          </cell>
          <cell r="G33" t="str">
            <v>gmina Gostycyn</v>
          </cell>
          <cell r="H33">
            <v>5195</v>
          </cell>
          <cell r="I33">
            <v>935.1</v>
          </cell>
          <cell r="J33">
            <v>1</v>
          </cell>
        </row>
        <row r="34">
          <cell r="A34" t="str">
            <v>Śliwice</v>
          </cell>
          <cell r="B34" t="str">
            <v>'041605</v>
          </cell>
          <cell r="C34">
            <v>2</v>
          </cell>
          <cell r="D34">
            <v>2</v>
          </cell>
          <cell r="E34" t="str">
            <v>'0416</v>
          </cell>
          <cell r="F34" t="str">
            <v>TUCHOLSKI</v>
          </cell>
          <cell r="G34" t="str">
            <v>gmina Śliwice</v>
          </cell>
          <cell r="H34">
            <v>5465</v>
          </cell>
          <cell r="I34">
            <v>983.7</v>
          </cell>
          <cell r="J34">
            <v>1</v>
          </cell>
        </row>
        <row r="35">
          <cell r="A35" t="str">
            <v>Lubiewo</v>
          </cell>
          <cell r="B35" t="str">
            <v>'041604</v>
          </cell>
          <cell r="C35">
            <v>2</v>
          </cell>
          <cell r="D35">
            <v>2</v>
          </cell>
          <cell r="E35" t="str">
            <v>'0416</v>
          </cell>
          <cell r="F35" t="str">
            <v>TUCHOLSKI</v>
          </cell>
          <cell r="G35" t="str">
            <v>gmina Lubiewo</v>
          </cell>
          <cell r="H35">
            <v>5794</v>
          </cell>
          <cell r="I35">
            <v>1042.92</v>
          </cell>
          <cell r="J35">
            <v>1</v>
          </cell>
        </row>
        <row r="36">
          <cell r="A36" t="str">
            <v>Tuchola - obszar wiejski</v>
          </cell>
          <cell r="B36" t="str">
            <v>'041606</v>
          </cell>
          <cell r="C36">
            <v>5</v>
          </cell>
          <cell r="D36">
            <v>2</v>
          </cell>
          <cell r="E36" t="str">
            <v>'0416</v>
          </cell>
          <cell r="F36" t="str">
            <v>TUCHOLSKI</v>
          </cell>
          <cell r="G36" t="str">
            <v>Tuchola - obszar wiejski</v>
          </cell>
          <cell r="H36">
            <v>6320</v>
          </cell>
          <cell r="I36">
            <v>1137.5999999999999</v>
          </cell>
          <cell r="J36">
            <v>1</v>
          </cell>
        </row>
        <row r="37">
          <cell r="A37" t="str">
            <v>Cekcyn</v>
          </cell>
          <cell r="B37" t="str">
            <v>'041601</v>
          </cell>
          <cell r="C37">
            <v>2</v>
          </cell>
          <cell r="D37">
            <v>2</v>
          </cell>
          <cell r="E37" t="str">
            <v>'0416</v>
          </cell>
          <cell r="F37" t="str">
            <v>TUCHOLSKI</v>
          </cell>
          <cell r="G37" t="str">
            <v>gmina Cekcyn</v>
          </cell>
          <cell r="H37">
            <v>6588</v>
          </cell>
          <cell r="I37">
            <v>1185.8399999999999</v>
          </cell>
          <cell r="J37">
            <v>1</v>
          </cell>
        </row>
        <row r="38">
          <cell r="A38" t="str">
            <v>Tuchola - miasto</v>
          </cell>
          <cell r="B38" t="str">
            <v>'041606</v>
          </cell>
          <cell r="C38">
            <v>4</v>
          </cell>
          <cell r="D38">
            <v>1</v>
          </cell>
          <cell r="E38" t="str">
            <v>'0416</v>
          </cell>
          <cell r="F38" t="str">
            <v>TUCHOLSKI</v>
          </cell>
          <cell r="G38" t="str">
            <v>Tuchola - miasto</v>
          </cell>
          <cell r="H38">
            <v>13886</v>
          </cell>
          <cell r="I38">
            <v>3471.5</v>
          </cell>
          <cell r="J38">
            <v>1</v>
          </cell>
        </row>
        <row r="39">
          <cell r="A39" t="str">
            <v>miasto Grudziądz</v>
          </cell>
          <cell r="B39" t="str">
            <v>'046201</v>
          </cell>
          <cell r="C39">
            <v>1</v>
          </cell>
          <cell r="D39">
            <v>1</v>
          </cell>
          <cell r="E39" t="str">
            <v>'0462</v>
          </cell>
          <cell r="F39" t="str">
            <v>GRUDZIĄDZ</v>
          </cell>
          <cell r="G39" t="str">
            <v>Grudziądz</v>
          </cell>
          <cell r="H39">
            <v>98757</v>
          </cell>
          <cell r="I39">
            <v>32589.81</v>
          </cell>
          <cell r="J39">
            <v>2</v>
          </cell>
        </row>
        <row r="40">
          <cell r="A40" t="str">
            <v>Łasin</v>
          </cell>
          <cell r="B40" t="str">
            <v>'040603</v>
          </cell>
          <cell r="C40">
            <v>3</v>
          </cell>
          <cell r="D40">
            <v>0</v>
          </cell>
          <cell r="E40" t="str">
            <v>'0406</v>
          </cell>
          <cell r="F40" t="str">
            <v>GRUDZIĄDZKI</v>
          </cell>
          <cell r="G40" t="str">
            <v>gmina Łasin</v>
          </cell>
          <cell r="I40">
            <v>0</v>
          </cell>
          <cell r="J40">
            <v>2</v>
          </cell>
        </row>
        <row r="41">
          <cell r="A41" t="str">
            <v>Radzyń Chełmiński</v>
          </cell>
          <cell r="B41" t="str">
            <v>'040604</v>
          </cell>
          <cell r="C41">
            <v>3</v>
          </cell>
          <cell r="D41">
            <v>0</v>
          </cell>
          <cell r="E41" t="str">
            <v>'0406</v>
          </cell>
          <cell r="F41" t="str">
            <v>GRUDZIĄDZKI</v>
          </cell>
          <cell r="G41" t="str">
            <v>gmina Radzyń Chełmiński</v>
          </cell>
          <cell r="I41">
            <v>0</v>
          </cell>
          <cell r="J41">
            <v>2</v>
          </cell>
        </row>
        <row r="42">
          <cell r="A42" t="str">
            <v>Rogóźno</v>
          </cell>
          <cell r="B42" t="str">
            <v>'040605</v>
          </cell>
          <cell r="C42">
            <v>2</v>
          </cell>
          <cell r="D42">
            <v>2</v>
          </cell>
          <cell r="E42" t="str">
            <v>'0406</v>
          </cell>
          <cell r="F42" t="str">
            <v>GRUDZIĄDZKI</v>
          </cell>
          <cell r="G42" t="str">
            <v>gmina Rogóźno</v>
          </cell>
          <cell r="H42">
            <v>4143</v>
          </cell>
          <cell r="I42">
            <v>745.74</v>
          </cell>
          <cell r="J42">
            <v>2</v>
          </cell>
        </row>
        <row r="43">
          <cell r="A43" t="str">
            <v>Świecie nad Osą</v>
          </cell>
          <cell r="B43" t="str">
            <v>'040606</v>
          </cell>
          <cell r="C43">
            <v>2</v>
          </cell>
          <cell r="D43">
            <v>2</v>
          </cell>
          <cell r="E43" t="str">
            <v>'0406</v>
          </cell>
          <cell r="F43" t="str">
            <v>GRUDZIĄDZKI</v>
          </cell>
          <cell r="G43" t="str">
            <v>gmina Świecie nad Osą</v>
          </cell>
          <cell r="H43">
            <v>4285</v>
          </cell>
          <cell r="I43">
            <v>771.3</v>
          </cell>
          <cell r="J43">
            <v>2</v>
          </cell>
        </row>
        <row r="44">
          <cell r="A44" t="str">
            <v>Łasin - miasto</v>
          </cell>
          <cell r="B44" t="str">
            <v>'040603</v>
          </cell>
          <cell r="C44">
            <v>4</v>
          </cell>
          <cell r="D44">
            <v>1</v>
          </cell>
          <cell r="E44" t="str">
            <v>'0406</v>
          </cell>
          <cell r="F44" t="str">
            <v>GRUDZIĄDZKI</v>
          </cell>
          <cell r="G44" t="str">
            <v>Łasin - miasto</v>
          </cell>
          <cell r="H44">
            <v>3266</v>
          </cell>
          <cell r="I44">
            <v>816.5</v>
          </cell>
          <cell r="J44">
            <v>2</v>
          </cell>
        </row>
        <row r="45">
          <cell r="A45" t="str">
            <v>Łasin - obszar wiejski</v>
          </cell>
          <cell r="B45" t="str">
            <v>'040603</v>
          </cell>
          <cell r="C45">
            <v>5</v>
          </cell>
          <cell r="D45">
            <v>2</v>
          </cell>
          <cell r="E45" t="str">
            <v>'0406</v>
          </cell>
          <cell r="F45" t="str">
            <v>GRUDZIĄDZKI</v>
          </cell>
          <cell r="G45" t="str">
            <v>Łasin - obszar wiejski</v>
          </cell>
          <cell r="H45">
            <v>4865</v>
          </cell>
          <cell r="I45">
            <v>875.7</v>
          </cell>
          <cell r="J45">
            <v>2</v>
          </cell>
        </row>
        <row r="46">
          <cell r="A46" t="str">
            <v>Gruta</v>
          </cell>
          <cell r="B46" t="str">
            <v>'040602</v>
          </cell>
          <cell r="C46">
            <v>2</v>
          </cell>
          <cell r="D46">
            <v>2</v>
          </cell>
          <cell r="E46" t="str">
            <v>'0406</v>
          </cell>
          <cell r="F46" t="str">
            <v>GRUDZIĄDZKI</v>
          </cell>
          <cell r="G46" t="str">
            <v>gmina Gruta</v>
          </cell>
          <cell r="H46">
            <v>6452</v>
          </cell>
          <cell r="I46">
            <v>1161.3599999999999</v>
          </cell>
          <cell r="J46">
            <v>2</v>
          </cell>
        </row>
        <row r="47">
          <cell r="A47" t="str">
            <v>Grudziądz</v>
          </cell>
          <cell r="B47" t="str">
            <v>'040601</v>
          </cell>
          <cell r="C47">
            <v>2</v>
          </cell>
          <cell r="D47">
            <v>2</v>
          </cell>
          <cell r="E47" t="str">
            <v>'0406</v>
          </cell>
          <cell r="F47" t="str">
            <v>GRUDZIĄDZKI</v>
          </cell>
          <cell r="G47" t="str">
            <v>gmina Grudziądz (gmina wiejska)</v>
          </cell>
          <cell r="H47">
            <v>10915</v>
          </cell>
          <cell r="I47">
            <v>1964.7</v>
          </cell>
          <cell r="J47">
            <v>2</v>
          </cell>
        </row>
        <row r="48">
          <cell r="A48" t="str">
            <v>Radzyń Chełmiński - miasto</v>
          </cell>
          <cell r="B48" t="str">
            <v>'040604</v>
          </cell>
          <cell r="C48">
            <v>4</v>
          </cell>
          <cell r="D48">
            <v>1</v>
          </cell>
          <cell r="E48" t="str">
            <v>'0406</v>
          </cell>
          <cell r="F48" t="str">
            <v>GRUDZIĄDZKI</v>
          </cell>
          <cell r="G48" t="str">
            <v>Radzyń Chełmiński - miasto</v>
          </cell>
          <cell r="H48">
            <v>1891</v>
          </cell>
          <cell r="I48">
            <v>472.75</v>
          </cell>
          <cell r="J48">
            <v>2</v>
          </cell>
        </row>
        <row r="49">
          <cell r="A49" t="str">
            <v>Radzyń Chełmiński - obszar wiejski</v>
          </cell>
          <cell r="B49" t="str">
            <v>'040604</v>
          </cell>
          <cell r="C49">
            <v>5</v>
          </cell>
          <cell r="D49">
            <v>2</v>
          </cell>
          <cell r="E49" t="str">
            <v>'0406</v>
          </cell>
          <cell r="F49" t="str">
            <v>GRUDZIĄDZKI</v>
          </cell>
          <cell r="G49" t="str">
            <v>Radzyń Chełmiński - obszar wiejski</v>
          </cell>
          <cell r="H49">
            <v>2990</v>
          </cell>
          <cell r="I49">
            <v>538.20000000000005</v>
          </cell>
          <cell r="J49">
            <v>2</v>
          </cell>
        </row>
        <row r="50">
          <cell r="A50" t="str">
            <v>Nowe</v>
          </cell>
          <cell r="B50" t="str">
            <v>'041406</v>
          </cell>
          <cell r="C50">
            <v>3</v>
          </cell>
          <cell r="D50">
            <v>0</v>
          </cell>
          <cell r="E50" t="str">
            <v>'0414</v>
          </cell>
          <cell r="F50" t="str">
            <v>ŚWIECKI</v>
          </cell>
          <cell r="G50" t="str">
            <v>gmina Nowe</v>
          </cell>
          <cell r="I50">
            <v>0</v>
          </cell>
          <cell r="J50">
            <v>2</v>
          </cell>
        </row>
        <row r="51">
          <cell r="A51" t="str">
            <v>Warlubie</v>
          </cell>
          <cell r="B51" t="str">
            <v>'041411</v>
          </cell>
          <cell r="C51">
            <v>2</v>
          </cell>
          <cell r="D51">
            <v>2</v>
          </cell>
          <cell r="E51" t="str">
            <v>'0414</v>
          </cell>
          <cell r="F51" t="str">
            <v>ŚWIECKI</v>
          </cell>
          <cell r="G51" t="str">
            <v>gmina Warlubie</v>
          </cell>
          <cell r="H51">
            <v>6623</v>
          </cell>
          <cell r="I51">
            <v>1192.1400000000001</v>
          </cell>
          <cell r="J51">
            <v>2</v>
          </cell>
        </row>
        <row r="52">
          <cell r="A52" t="str">
            <v>Dragacz</v>
          </cell>
          <cell r="B52" t="str">
            <v>'041402</v>
          </cell>
          <cell r="C52">
            <v>2</v>
          </cell>
          <cell r="D52">
            <v>2</v>
          </cell>
          <cell r="E52" t="str">
            <v>'0414</v>
          </cell>
          <cell r="F52" t="str">
            <v>ŚWIECKI</v>
          </cell>
          <cell r="G52" t="str">
            <v>gmina Dragacz</v>
          </cell>
          <cell r="H52">
            <v>6989</v>
          </cell>
          <cell r="I52">
            <v>1258.02</v>
          </cell>
          <cell r="J52">
            <v>2</v>
          </cell>
        </row>
        <row r="53">
          <cell r="A53" t="str">
            <v>Jabłonowo Pomorskie</v>
          </cell>
          <cell r="B53" t="str">
            <v>'040207</v>
          </cell>
          <cell r="C53">
            <v>3</v>
          </cell>
          <cell r="E53" t="str">
            <v>'0402</v>
          </cell>
          <cell r="F53" t="str">
            <v>BRODNICKI</v>
          </cell>
          <cell r="G53" t="str">
            <v>gmina Jabłonowo Pomorskie</v>
          </cell>
          <cell r="H53">
            <v>0</v>
          </cell>
          <cell r="I53">
            <v>0</v>
          </cell>
          <cell r="J53">
            <v>3</v>
          </cell>
        </row>
        <row r="54">
          <cell r="A54" t="str">
            <v>Zbiczno</v>
          </cell>
          <cell r="B54" t="str">
            <v>'040210</v>
          </cell>
          <cell r="C54">
            <v>2</v>
          </cell>
          <cell r="D54">
            <v>2</v>
          </cell>
          <cell r="E54" t="str">
            <v>'0402</v>
          </cell>
          <cell r="F54" t="str">
            <v>BRODNICKI</v>
          </cell>
          <cell r="G54" t="str">
            <v>gmina Zbiczno</v>
          </cell>
          <cell r="H54">
            <v>4632</v>
          </cell>
          <cell r="I54">
            <v>833.76</v>
          </cell>
          <cell r="J54">
            <v>3</v>
          </cell>
        </row>
        <row r="55">
          <cell r="A55" t="str">
            <v>Jabłonowo Pomorskie - miasto</v>
          </cell>
          <cell r="B55" t="str">
            <v>'040207</v>
          </cell>
          <cell r="C55">
            <v>4</v>
          </cell>
          <cell r="D55">
            <v>1</v>
          </cell>
          <cell r="E55" t="str">
            <v>'0402</v>
          </cell>
          <cell r="F55" t="str">
            <v>BRODNICKI</v>
          </cell>
          <cell r="G55" t="str">
            <v>Jabłonowo Pomorskie - miasto</v>
          </cell>
          <cell r="H55">
            <v>3686</v>
          </cell>
          <cell r="I55">
            <v>921.5</v>
          </cell>
          <cell r="J55">
            <v>3</v>
          </cell>
        </row>
        <row r="56">
          <cell r="A56" t="str">
            <v>Jabłonowo Pomorskie - obszar wiejski</v>
          </cell>
          <cell r="B56" t="str">
            <v>'040207</v>
          </cell>
          <cell r="C56">
            <v>5</v>
          </cell>
          <cell r="D56">
            <v>2</v>
          </cell>
          <cell r="E56" t="str">
            <v>'0402</v>
          </cell>
          <cell r="F56" t="str">
            <v>BRODNICKI</v>
          </cell>
          <cell r="G56" t="str">
            <v>Jabłonowo Pomorskie - obszar wiejski</v>
          </cell>
          <cell r="H56">
            <v>5283</v>
          </cell>
          <cell r="I56">
            <v>950.94</v>
          </cell>
          <cell r="J56">
            <v>3</v>
          </cell>
        </row>
        <row r="57">
          <cell r="A57" t="str">
            <v>Bobrowo</v>
          </cell>
          <cell r="B57" t="str">
            <v>'040202</v>
          </cell>
          <cell r="C57">
            <v>2</v>
          </cell>
          <cell r="D57">
            <v>2</v>
          </cell>
          <cell r="E57" t="str">
            <v>'0402</v>
          </cell>
          <cell r="F57" t="str">
            <v>BRODNICKI</v>
          </cell>
          <cell r="G57" t="str">
            <v>gmina Bobrowo</v>
          </cell>
          <cell r="H57">
            <v>6163</v>
          </cell>
          <cell r="I57">
            <v>1109.3399999999999</v>
          </cell>
          <cell r="J57">
            <v>3</v>
          </cell>
        </row>
        <row r="58">
          <cell r="A58" t="str">
            <v>Brodnica</v>
          </cell>
          <cell r="B58" t="str">
            <v>'040203</v>
          </cell>
          <cell r="C58">
            <v>2</v>
          </cell>
          <cell r="D58">
            <v>2</v>
          </cell>
          <cell r="E58" t="str">
            <v>'0402</v>
          </cell>
          <cell r="F58" t="str">
            <v>BRODNICKI</v>
          </cell>
          <cell r="G58" t="str">
            <v>gmina Brodnica (gmina wiejska)</v>
          </cell>
          <cell r="H58">
            <v>6990</v>
          </cell>
          <cell r="I58">
            <v>1258.2</v>
          </cell>
          <cell r="J58">
            <v>3</v>
          </cell>
        </row>
        <row r="59">
          <cell r="A59" t="str">
            <v>Brodnica</v>
          </cell>
          <cell r="B59" t="str">
            <v>'040201</v>
          </cell>
          <cell r="C59">
            <v>1</v>
          </cell>
          <cell r="D59">
            <v>1</v>
          </cell>
          <cell r="E59" t="str">
            <v>'0402</v>
          </cell>
          <cell r="F59" t="str">
            <v>BRODNICKI</v>
          </cell>
          <cell r="G59" t="str">
            <v>gmina Brodnica (gmina miejska)</v>
          </cell>
          <cell r="H59">
            <v>27731</v>
          </cell>
          <cell r="I59">
            <v>6932.75</v>
          </cell>
          <cell r="J59">
            <v>3</v>
          </cell>
        </row>
        <row r="60">
          <cell r="A60" t="str">
            <v>Kijewo Królewskie</v>
          </cell>
          <cell r="B60" t="str">
            <v>'040403</v>
          </cell>
          <cell r="C60">
            <v>2</v>
          </cell>
          <cell r="D60">
            <v>2</v>
          </cell>
          <cell r="E60" t="str">
            <v>'0404</v>
          </cell>
          <cell r="F60" t="str">
            <v>CHEŁMIŃSKI</v>
          </cell>
          <cell r="G60" t="str">
            <v>gmina Kijewo Królewskie</v>
          </cell>
          <cell r="H60">
            <v>4347</v>
          </cell>
          <cell r="I60">
            <v>782.46</v>
          </cell>
          <cell r="J60">
            <v>3</v>
          </cell>
        </row>
        <row r="61">
          <cell r="A61" t="str">
            <v>Papowo Biskupie</v>
          </cell>
          <cell r="B61" t="str">
            <v>'040405</v>
          </cell>
          <cell r="C61">
            <v>2</v>
          </cell>
          <cell r="D61">
            <v>2</v>
          </cell>
          <cell r="E61" t="str">
            <v>'0404</v>
          </cell>
          <cell r="F61" t="str">
            <v>CHEŁMIŃSKI</v>
          </cell>
          <cell r="G61" t="str">
            <v>gmina Papowo Biskupie</v>
          </cell>
          <cell r="H61">
            <v>4417</v>
          </cell>
          <cell r="I61">
            <v>795.06</v>
          </cell>
          <cell r="J61">
            <v>3</v>
          </cell>
        </row>
        <row r="62">
          <cell r="A62" t="str">
            <v>Stolno</v>
          </cell>
          <cell r="B62" t="str">
            <v>'040406</v>
          </cell>
          <cell r="C62">
            <v>2</v>
          </cell>
          <cell r="D62">
            <v>2</v>
          </cell>
          <cell r="E62" t="str">
            <v>'0404</v>
          </cell>
          <cell r="F62" t="str">
            <v>CHEŁMIŃSKI</v>
          </cell>
          <cell r="G62" t="str">
            <v>gmina Stolno</v>
          </cell>
          <cell r="H62">
            <v>5168</v>
          </cell>
          <cell r="I62">
            <v>930.24</v>
          </cell>
          <cell r="J62">
            <v>3</v>
          </cell>
        </row>
        <row r="63">
          <cell r="A63" t="str">
            <v>Lisewo</v>
          </cell>
          <cell r="B63" t="str">
            <v>'040404</v>
          </cell>
          <cell r="C63">
            <v>2</v>
          </cell>
          <cell r="D63">
            <v>2</v>
          </cell>
          <cell r="E63" t="str">
            <v>'0404</v>
          </cell>
          <cell r="F63" t="str">
            <v>CHEŁMIŃSKI</v>
          </cell>
          <cell r="G63" t="str">
            <v>gmina Lisewo</v>
          </cell>
          <cell r="H63">
            <v>5222</v>
          </cell>
          <cell r="I63">
            <v>939.96</v>
          </cell>
          <cell r="J63">
            <v>3</v>
          </cell>
        </row>
        <row r="64">
          <cell r="A64" t="str">
            <v>Chełmno</v>
          </cell>
          <cell r="B64" t="str">
            <v>'040402</v>
          </cell>
          <cell r="C64">
            <v>2</v>
          </cell>
          <cell r="D64">
            <v>2</v>
          </cell>
          <cell r="E64" t="str">
            <v>'0404</v>
          </cell>
          <cell r="F64" t="str">
            <v>CHEŁMIŃSKI</v>
          </cell>
          <cell r="G64" t="str">
            <v>gmina Chełmno (gmina wiejska)</v>
          </cell>
          <cell r="H64">
            <v>5391</v>
          </cell>
          <cell r="I64">
            <v>970.38</v>
          </cell>
          <cell r="J64">
            <v>3</v>
          </cell>
        </row>
        <row r="65">
          <cell r="A65" t="str">
            <v>Unisław</v>
          </cell>
          <cell r="B65" t="str">
            <v>'040407</v>
          </cell>
          <cell r="C65">
            <v>2</v>
          </cell>
          <cell r="D65">
            <v>2</v>
          </cell>
          <cell r="E65" t="str">
            <v>'0404</v>
          </cell>
          <cell r="F65" t="str">
            <v>CHEŁMIŃSKI</v>
          </cell>
          <cell r="G65" t="str">
            <v>gmina Unisław</v>
          </cell>
          <cell r="H65">
            <v>6854</v>
          </cell>
          <cell r="I65">
            <v>1233.72</v>
          </cell>
          <cell r="J65">
            <v>3</v>
          </cell>
        </row>
        <row r="66">
          <cell r="A66" t="str">
            <v>Chełmno</v>
          </cell>
          <cell r="B66" t="str">
            <v>'040401</v>
          </cell>
          <cell r="C66">
            <v>1</v>
          </cell>
          <cell r="D66">
            <v>1</v>
          </cell>
          <cell r="E66" t="str">
            <v>'0404</v>
          </cell>
          <cell r="F66" t="str">
            <v>CHEŁMIŃSKI</v>
          </cell>
          <cell r="G66" t="str">
            <v>gmina Chełmno (gmina miejska)</v>
          </cell>
          <cell r="H66">
            <v>20104</v>
          </cell>
          <cell r="I66">
            <v>5026</v>
          </cell>
          <cell r="J66">
            <v>3</v>
          </cell>
        </row>
        <row r="67">
          <cell r="A67" t="str">
            <v>Kowalewo Pomorskie</v>
          </cell>
          <cell r="B67" t="str">
            <v>'040504</v>
          </cell>
          <cell r="C67">
            <v>3</v>
          </cell>
          <cell r="D67">
            <v>0</v>
          </cell>
          <cell r="E67" t="str">
            <v>'0405</v>
          </cell>
          <cell r="F67" t="str">
            <v>GOLUBSKO-DOBRZYŃSKI</v>
          </cell>
          <cell r="G67" t="str">
            <v>gmina Kowalewo Pomorskie</v>
          </cell>
          <cell r="H67">
            <v>0</v>
          </cell>
          <cell r="I67">
            <v>0</v>
          </cell>
          <cell r="J67">
            <v>3</v>
          </cell>
        </row>
        <row r="68">
          <cell r="A68" t="str">
            <v>Ciechocin</v>
          </cell>
          <cell r="B68" t="str">
            <v>'040502</v>
          </cell>
          <cell r="C68">
            <v>2</v>
          </cell>
          <cell r="D68">
            <v>2</v>
          </cell>
          <cell r="E68" t="str">
            <v>'0405</v>
          </cell>
          <cell r="F68" t="str">
            <v>GOLUBSKO-DOBRZYŃSKI</v>
          </cell>
          <cell r="G68" t="str">
            <v>gmina Ciechocin</v>
          </cell>
          <cell r="H68">
            <v>3985</v>
          </cell>
          <cell r="I68">
            <v>717.3</v>
          </cell>
          <cell r="J68">
            <v>3</v>
          </cell>
        </row>
        <row r="69">
          <cell r="A69" t="str">
            <v>Kowalewo Pomorskie - miasto</v>
          </cell>
          <cell r="B69" t="str">
            <v>'040504</v>
          </cell>
          <cell r="C69">
            <v>4</v>
          </cell>
          <cell r="D69">
            <v>1</v>
          </cell>
          <cell r="E69" t="str">
            <v>'0405</v>
          </cell>
          <cell r="F69" t="str">
            <v>GOLUBSKO-DOBRZYŃSKI</v>
          </cell>
          <cell r="G69" t="str">
            <v>Kowalewo Pomorskie - miasto</v>
          </cell>
          <cell r="H69">
            <v>4115</v>
          </cell>
          <cell r="I69">
            <v>1028.75</v>
          </cell>
          <cell r="J69">
            <v>3</v>
          </cell>
        </row>
        <row r="70">
          <cell r="A70" t="str">
            <v>Kowalewo Pomorskie - obszar wiejski</v>
          </cell>
          <cell r="B70" t="str">
            <v>'040504</v>
          </cell>
          <cell r="C70">
            <v>5</v>
          </cell>
          <cell r="D70">
            <v>2</v>
          </cell>
          <cell r="E70" t="str">
            <v>'0405</v>
          </cell>
          <cell r="F70" t="str">
            <v>GOLUBSKO-DOBRZYŃSKI</v>
          </cell>
          <cell r="G70" t="str">
            <v>Kowalewo Pomorskie - obszar wiejski</v>
          </cell>
          <cell r="H70">
            <v>7366</v>
          </cell>
          <cell r="I70">
            <v>1325.88</v>
          </cell>
          <cell r="J70">
            <v>3</v>
          </cell>
        </row>
        <row r="71">
          <cell r="A71" t="str">
            <v>Golub-Dobrzyń</v>
          </cell>
          <cell r="B71" t="str">
            <v>'040503</v>
          </cell>
          <cell r="C71">
            <v>2</v>
          </cell>
          <cell r="D71">
            <v>2</v>
          </cell>
          <cell r="E71" t="str">
            <v>'0405</v>
          </cell>
          <cell r="F71" t="str">
            <v>GOLUBSKO-DOBRZYŃSKI</v>
          </cell>
          <cell r="G71" t="str">
            <v>gmina Golub-Dobrzyń (gmina wiejska)</v>
          </cell>
          <cell r="H71">
            <v>8373</v>
          </cell>
          <cell r="I71">
            <v>1507.14</v>
          </cell>
          <cell r="J71">
            <v>3</v>
          </cell>
        </row>
        <row r="72">
          <cell r="A72" t="str">
            <v>Golub-Dobrzyń</v>
          </cell>
          <cell r="B72" t="str">
            <v>'040501</v>
          </cell>
          <cell r="C72">
            <v>1</v>
          </cell>
          <cell r="D72">
            <v>1</v>
          </cell>
          <cell r="E72" t="str">
            <v>'0405</v>
          </cell>
          <cell r="F72" t="str">
            <v>GOLUBSKO-DOBRZYŃSKI</v>
          </cell>
          <cell r="G72" t="str">
            <v>gmina Golub-Dobrzyń (gmina miejska)</v>
          </cell>
          <cell r="H72">
            <v>12935</v>
          </cell>
          <cell r="I72">
            <v>3233.75</v>
          </cell>
          <cell r="J72">
            <v>3</v>
          </cell>
        </row>
        <row r="73">
          <cell r="A73" t="str">
            <v>Chełmża</v>
          </cell>
          <cell r="B73" t="str">
            <v>'041502</v>
          </cell>
          <cell r="C73">
            <v>2</v>
          </cell>
          <cell r="D73">
            <v>2</v>
          </cell>
          <cell r="E73" t="str">
            <v>'0415</v>
          </cell>
          <cell r="F73" t="str">
            <v>TORUŃSKI</v>
          </cell>
          <cell r="G73" t="str">
            <v>gmina Chełmża (gmina wiejska)</v>
          </cell>
          <cell r="H73">
            <v>9485</v>
          </cell>
          <cell r="I73">
            <v>1707.3</v>
          </cell>
          <cell r="J73">
            <v>3</v>
          </cell>
        </row>
        <row r="74">
          <cell r="A74" t="str">
            <v>Chełmża</v>
          </cell>
          <cell r="B74" t="str">
            <v>'041501</v>
          </cell>
          <cell r="C74">
            <v>1</v>
          </cell>
          <cell r="D74">
            <v>1</v>
          </cell>
          <cell r="E74" t="str">
            <v>'0415</v>
          </cell>
          <cell r="F74" t="str">
            <v>TORUŃSKI</v>
          </cell>
          <cell r="G74" t="str">
            <v>gmina Chełmża (gmina miejska)</v>
          </cell>
          <cell r="H74">
            <v>15102</v>
          </cell>
          <cell r="I74">
            <v>3775.5</v>
          </cell>
          <cell r="J74">
            <v>3</v>
          </cell>
        </row>
        <row r="75">
          <cell r="A75" t="str">
            <v>Dębowa Łąka</v>
          </cell>
          <cell r="B75" t="str">
            <v>'041702</v>
          </cell>
          <cell r="C75">
            <v>2</v>
          </cell>
          <cell r="D75">
            <v>2</v>
          </cell>
          <cell r="E75" t="str">
            <v>'0417</v>
          </cell>
          <cell r="F75" t="str">
            <v>WĄBRZESKI</v>
          </cell>
          <cell r="G75" t="str">
            <v>gmina Dębowa Łąka</v>
          </cell>
          <cell r="H75">
            <v>3276</v>
          </cell>
          <cell r="I75">
            <v>589.67999999999995</v>
          </cell>
          <cell r="J75">
            <v>3</v>
          </cell>
        </row>
        <row r="76">
          <cell r="A76" t="str">
            <v>Książki</v>
          </cell>
          <cell r="B76" t="str">
            <v>'041703</v>
          </cell>
          <cell r="C76">
            <v>2</v>
          </cell>
          <cell r="D76">
            <v>2</v>
          </cell>
          <cell r="E76" t="str">
            <v>'0417</v>
          </cell>
          <cell r="F76" t="str">
            <v>WĄBRZESKI</v>
          </cell>
          <cell r="G76" t="str">
            <v>gmina Książki</v>
          </cell>
          <cell r="H76">
            <v>4145</v>
          </cell>
          <cell r="I76">
            <v>746.1</v>
          </cell>
          <cell r="J76">
            <v>3</v>
          </cell>
        </row>
        <row r="77">
          <cell r="A77" t="str">
            <v>Płużnica</v>
          </cell>
          <cell r="B77" t="str">
            <v>'041704</v>
          </cell>
          <cell r="C77">
            <v>2</v>
          </cell>
          <cell r="D77">
            <v>2</v>
          </cell>
          <cell r="E77" t="str">
            <v>'0417</v>
          </cell>
          <cell r="F77" t="str">
            <v>WĄBRZESKI</v>
          </cell>
          <cell r="G77" t="str">
            <v>gmina Płużnica</v>
          </cell>
          <cell r="H77">
            <v>4916</v>
          </cell>
          <cell r="I77">
            <v>884.88</v>
          </cell>
          <cell r="J77">
            <v>3</v>
          </cell>
        </row>
        <row r="78">
          <cell r="A78" t="str">
            <v>Wąbrzeźno</v>
          </cell>
          <cell r="B78" t="str">
            <v>'041705</v>
          </cell>
          <cell r="C78">
            <v>2</v>
          </cell>
          <cell r="D78">
            <v>2</v>
          </cell>
          <cell r="E78" t="str">
            <v>'0417</v>
          </cell>
          <cell r="F78" t="str">
            <v>WĄBRZESKI</v>
          </cell>
          <cell r="G78" t="str">
            <v>gmina Wąbrzeźno (gmina wiejska)</v>
          </cell>
          <cell r="H78">
            <v>8529</v>
          </cell>
          <cell r="I78">
            <v>1535.22</v>
          </cell>
          <cell r="J78">
            <v>3</v>
          </cell>
        </row>
        <row r="79">
          <cell r="A79" t="str">
            <v>Wąbrzeźno</v>
          </cell>
          <cell r="B79" t="str">
            <v>'041701</v>
          </cell>
          <cell r="C79">
            <v>1</v>
          </cell>
          <cell r="D79">
            <v>1</v>
          </cell>
          <cell r="E79" t="str">
            <v>'0417</v>
          </cell>
          <cell r="F79" t="str">
            <v>WĄBRZESKI</v>
          </cell>
          <cell r="G79" t="str">
            <v>gmina Wąbrzeźno (gmina miejska)</v>
          </cell>
          <cell r="H79">
            <v>13877</v>
          </cell>
          <cell r="I79">
            <v>3469.25</v>
          </cell>
          <cell r="J79">
            <v>3</v>
          </cell>
        </row>
        <row r="80">
          <cell r="A80" t="str">
            <v>Górzno</v>
          </cell>
          <cell r="B80" t="str">
            <v>'040205</v>
          </cell>
          <cell r="C80">
            <v>3</v>
          </cell>
          <cell r="D80">
            <v>0</v>
          </cell>
          <cell r="E80" t="str">
            <v>'0402</v>
          </cell>
          <cell r="F80" t="str">
            <v>BRODNICKI</v>
          </cell>
          <cell r="G80" t="str">
            <v>gmina Górzno</v>
          </cell>
          <cell r="H80">
            <v>0</v>
          </cell>
          <cell r="I80">
            <v>0</v>
          </cell>
          <cell r="J80">
            <v>4</v>
          </cell>
        </row>
        <row r="81">
          <cell r="A81" t="str">
            <v>Górzno - miasto</v>
          </cell>
          <cell r="B81" t="str">
            <v>'040205</v>
          </cell>
          <cell r="C81">
            <v>4</v>
          </cell>
          <cell r="D81">
            <v>1</v>
          </cell>
          <cell r="E81" t="str">
            <v>'0402</v>
          </cell>
          <cell r="F81" t="str">
            <v>BRODNICKI</v>
          </cell>
          <cell r="G81" t="str">
            <v>Górzno - miasto</v>
          </cell>
          <cell r="H81">
            <v>1357</v>
          </cell>
          <cell r="I81">
            <v>339.25</v>
          </cell>
          <cell r="J81">
            <v>4</v>
          </cell>
        </row>
        <row r="82">
          <cell r="A82" t="str">
            <v>Górzno - obszar wiejski</v>
          </cell>
          <cell r="B82" t="str">
            <v>'040205</v>
          </cell>
          <cell r="C82">
            <v>5</v>
          </cell>
          <cell r="D82">
            <v>2</v>
          </cell>
          <cell r="E82" t="str">
            <v>'0402</v>
          </cell>
          <cell r="F82" t="str">
            <v>BRODNICKI</v>
          </cell>
          <cell r="G82" t="str">
            <v>Górzno - obszar wiejski</v>
          </cell>
          <cell r="H82">
            <v>2516</v>
          </cell>
          <cell r="I82">
            <v>452.88</v>
          </cell>
          <cell r="J82">
            <v>4</v>
          </cell>
        </row>
        <row r="83">
          <cell r="A83" t="str">
            <v>Brzozie</v>
          </cell>
          <cell r="B83" t="str">
            <v>'040204</v>
          </cell>
          <cell r="C83">
            <v>2</v>
          </cell>
          <cell r="D83">
            <v>2</v>
          </cell>
          <cell r="E83" t="str">
            <v>'0402</v>
          </cell>
          <cell r="F83" t="str">
            <v>BRODNICKI</v>
          </cell>
          <cell r="G83" t="str">
            <v>gmina Brzozie</v>
          </cell>
          <cell r="H83">
            <v>3644</v>
          </cell>
          <cell r="I83">
            <v>655.92</v>
          </cell>
          <cell r="J83">
            <v>4</v>
          </cell>
        </row>
        <row r="84">
          <cell r="A84" t="str">
            <v>Osiek</v>
          </cell>
          <cell r="B84" t="str">
            <v>'040208</v>
          </cell>
          <cell r="C84">
            <v>2</v>
          </cell>
          <cell r="D84">
            <v>2</v>
          </cell>
          <cell r="E84" t="str">
            <v>'0402</v>
          </cell>
          <cell r="F84" t="str">
            <v>BRODNICKI</v>
          </cell>
          <cell r="G84" t="str">
            <v>gmina Osiek</v>
          </cell>
          <cell r="H84">
            <v>4055</v>
          </cell>
          <cell r="I84">
            <v>729.9</v>
          </cell>
          <cell r="J84">
            <v>4</v>
          </cell>
        </row>
        <row r="85">
          <cell r="A85" t="str">
            <v>Bartniczka</v>
          </cell>
          <cell r="B85" t="str">
            <v>'040206</v>
          </cell>
          <cell r="C85">
            <v>2</v>
          </cell>
          <cell r="D85">
            <v>2</v>
          </cell>
          <cell r="E85" t="str">
            <v>'0402</v>
          </cell>
          <cell r="F85" t="str">
            <v>BRODNICKI</v>
          </cell>
          <cell r="G85" t="str">
            <v>gmina Bartniczka</v>
          </cell>
          <cell r="H85">
            <v>4643</v>
          </cell>
          <cell r="I85">
            <v>835.74</v>
          </cell>
          <cell r="J85">
            <v>4</v>
          </cell>
        </row>
        <row r="86">
          <cell r="A86" t="str">
            <v>Świedziebnia</v>
          </cell>
          <cell r="B86" t="str">
            <v>'040209</v>
          </cell>
          <cell r="C86">
            <v>2</v>
          </cell>
          <cell r="D86">
            <v>2</v>
          </cell>
          <cell r="E86" t="str">
            <v>'0402</v>
          </cell>
          <cell r="F86" t="str">
            <v>BRODNICKI</v>
          </cell>
          <cell r="G86" t="str">
            <v>gmina Świedziebnia</v>
          </cell>
          <cell r="H86">
            <v>5131</v>
          </cell>
          <cell r="I86">
            <v>923.58</v>
          </cell>
          <cell r="J86">
            <v>4</v>
          </cell>
        </row>
        <row r="87">
          <cell r="A87" t="str">
            <v>Radomin</v>
          </cell>
          <cell r="B87" t="str">
            <v>'040505</v>
          </cell>
          <cell r="C87">
            <v>2</v>
          </cell>
          <cell r="D87">
            <v>2</v>
          </cell>
          <cell r="E87" t="str">
            <v>'0405</v>
          </cell>
          <cell r="F87" t="str">
            <v>GOLUBSKO-DOBRZYŃSKI</v>
          </cell>
          <cell r="G87" t="str">
            <v>gmina Radomin</v>
          </cell>
          <cell r="H87">
            <v>4069</v>
          </cell>
          <cell r="I87">
            <v>732.42</v>
          </cell>
          <cell r="J87">
            <v>4</v>
          </cell>
        </row>
        <row r="88">
          <cell r="A88" t="str">
            <v>Zbójno</v>
          </cell>
          <cell r="B88" t="str">
            <v>'040506</v>
          </cell>
          <cell r="C88">
            <v>2</v>
          </cell>
          <cell r="D88">
            <v>2</v>
          </cell>
          <cell r="E88" t="str">
            <v>'0405</v>
          </cell>
          <cell r="F88" t="str">
            <v>GOLUBSKO-DOBRZYŃSKI</v>
          </cell>
          <cell r="G88" t="str">
            <v>gmina Zbójno</v>
          </cell>
          <cell r="H88">
            <v>4473</v>
          </cell>
          <cell r="I88">
            <v>805.14</v>
          </cell>
          <cell r="J88">
            <v>4</v>
          </cell>
        </row>
        <row r="89">
          <cell r="A89" t="str">
            <v>Dobrzyń nad Wisłą</v>
          </cell>
          <cell r="B89" t="str">
            <v>'040804</v>
          </cell>
          <cell r="C89">
            <v>3</v>
          </cell>
          <cell r="D89">
            <v>0</v>
          </cell>
          <cell r="E89" t="str">
            <v>'0408</v>
          </cell>
          <cell r="F89" t="str">
            <v>LIPNOWSKI</v>
          </cell>
          <cell r="G89" t="str">
            <v>gmina Dobrzyń nad Wisłą</v>
          </cell>
          <cell r="I89">
            <v>0</v>
          </cell>
          <cell r="J89">
            <v>4</v>
          </cell>
        </row>
        <row r="90">
          <cell r="A90" t="str">
            <v>Skępe</v>
          </cell>
          <cell r="B90" t="str">
            <v>'040807</v>
          </cell>
          <cell r="C90">
            <v>3</v>
          </cell>
          <cell r="D90">
            <v>0</v>
          </cell>
          <cell r="E90" t="str">
            <v>'0408</v>
          </cell>
          <cell r="F90" t="str">
            <v>LIPNOWSKI</v>
          </cell>
          <cell r="G90" t="str">
            <v>gmina Skępe</v>
          </cell>
          <cell r="I90">
            <v>0</v>
          </cell>
          <cell r="J90">
            <v>4</v>
          </cell>
        </row>
        <row r="91">
          <cell r="A91" t="str">
            <v>Chrostkowo</v>
          </cell>
          <cell r="B91" t="str">
            <v>'040803</v>
          </cell>
          <cell r="C91">
            <v>2</v>
          </cell>
          <cell r="D91">
            <v>2</v>
          </cell>
          <cell r="E91" t="str">
            <v>'0408</v>
          </cell>
          <cell r="F91" t="str">
            <v>LIPNOWSKI</v>
          </cell>
          <cell r="G91" t="str">
            <v>gmina Chrostkowo</v>
          </cell>
          <cell r="H91">
            <v>3003</v>
          </cell>
          <cell r="I91">
            <v>540.54</v>
          </cell>
          <cell r="J91">
            <v>4</v>
          </cell>
        </row>
        <row r="92">
          <cell r="A92" t="str">
            <v>Bobrowniki</v>
          </cell>
          <cell r="B92" t="str">
            <v>'040802</v>
          </cell>
          <cell r="C92">
            <v>2</v>
          </cell>
          <cell r="D92">
            <v>2</v>
          </cell>
          <cell r="E92" t="str">
            <v>'0408</v>
          </cell>
          <cell r="F92" t="str">
            <v>LIPNOWSKI</v>
          </cell>
          <cell r="G92" t="str">
            <v>gmina Bobrowniki</v>
          </cell>
          <cell r="H92">
            <v>3039</v>
          </cell>
          <cell r="I92">
            <v>547.02</v>
          </cell>
          <cell r="J92">
            <v>4</v>
          </cell>
        </row>
        <row r="93">
          <cell r="A93" t="str">
            <v>Dobrzyń nad Wisłą - miasto</v>
          </cell>
          <cell r="B93" t="str">
            <v>'040804</v>
          </cell>
          <cell r="C93">
            <v>4</v>
          </cell>
          <cell r="D93">
            <v>1</v>
          </cell>
          <cell r="E93" t="str">
            <v>'0408</v>
          </cell>
          <cell r="F93" t="str">
            <v>LIPNOWSKI</v>
          </cell>
          <cell r="G93" t="str">
            <v>Dobrzyń nad Wisłą - miasto</v>
          </cell>
          <cell r="H93">
            <v>2254</v>
          </cell>
          <cell r="I93">
            <v>563.5</v>
          </cell>
          <cell r="J93">
            <v>4</v>
          </cell>
        </row>
        <row r="94">
          <cell r="A94" t="str">
            <v>Skępe - obszar wiejski</v>
          </cell>
          <cell r="B94" t="str">
            <v>'040807</v>
          </cell>
          <cell r="C94">
            <v>5</v>
          </cell>
          <cell r="D94">
            <v>2</v>
          </cell>
          <cell r="E94" t="str">
            <v>'0408</v>
          </cell>
          <cell r="F94" t="str">
            <v>LIPNOWSKI</v>
          </cell>
          <cell r="G94" t="str">
            <v>Skępe - obszar wiejski</v>
          </cell>
          <cell r="H94">
            <v>4014</v>
          </cell>
          <cell r="I94">
            <v>722.52</v>
          </cell>
          <cell r="J94">
            <v>4</v>
          </cell>
        </row>
        <row r="95">
          <cell r="A95" t="str">
            <v>Tłuchowo</v>
          </cell>
          <cell r="B95" t="str">
            <v>'040808</v>
          </cell>
          <cell r="C95">
            <v>2</v>
          </cell>
          <cell r="D95">
            <v>2</v>
          </cell>
          <cell r="E95" t="str">
            <v>'0408</v>
          </cell>
          <cell r="F95" t="str">
            <v>LIPNOWSKI</v>
          </cell>
          <cell r="G95" t="str">
            <v>gmina Tłuchowo</v>
          </cell>
          <cell r="H95">
            <v>4606</v>
          </cell>
          <cell r="I95">
            <v>829.08</v>
          </cell>
          <cell r="J95">
            <v>4</v>
          </cell>
        </row>
        <row r="96">
          <cell r="A96" t="str">
            <v>Skępe - miasto</v>
          </cell>
          <cell r="B96" t="str">
            <v>'040807</v>
          </cell>
          <cell r="C96">
            <v>4</v>
          </cell>
          <cell r="D96">
            <v>1</v>
          </cell>
          <cell r="E96" t="str">
            <v>'0408</v>
          </cell>
          <cell r="F96" t="str">
            <v>LIPNOWSKI</v>
          </cell>
          <cell r="G96" t="str">
            <v>Skępe - miasto</v>
          </cell>
          <cell r="H96">
            <v>3529</v>
          </cell>
          <cell r="I96">
            <v>882.25</v>
          </cell>
          <cell r="J96">
            <v>4</v>
          </cell>
        </row>
        <row r="97">
          <cell r="A97" t="str">
            <v>Dobrzyń nad Wisłą - obszar wiejski</v>
          </cell>
          <cell r="B97" t="str">
            <v>'040804</v>
          </cell>
          <cell r="C97">
            <v>5</v>
          </cell>
          <cell r="D97">
            <v>2</v>
          </cell>
          <cell r="E97" t="str">
            <v>'0408</v>
          </cell>
          <cell r="F97" t="str">
            <v>LIPNOWSKI</v>
          </cell>
          <cell r="G97" t="str">
            <v>Dobrzyń nad Wisłą - obszar wiejski</v>
          </cell>
          <cell r="H97">
            <v>5607</v>
          </cell>
          <cell r="I97">
            <v>1009.26</v>
          </cell>
          <cell r="J97">
            <v>4</v>
          </cell>
        </row>
        <row r="98">
          <cell r="A98" t="str">
            <v>Wielgie</v>
          </cell>
          <cell r="B98" t="str">
            <v>'040809</v>
          </cell>
          <cell r="C98">
            <v>2</v>
          </cell>
          <cell r="D98">
            <v>2</v>
          </cell>
          <cell r="E98" t="str">
            <v>'0408</v>
          </cell>
          <cell r="F98" t="str">
            <v>LIPNOWSKI</v>
          </cell>
          <cell r="G98" t="str">
            <v>gmina Wielgie</v>
          </cell>
          <cell r="H98">
            <v>6602</v>
          </cell>
          <cell r="I98">
            <v>1188.3599999999999</v>
          </cell>
          <cell r="J98">
            <v>4</v>
          </cell>
        </row>
        <row r="99">
          <cell r="A99" t="str">
            <v>Kikół</v>
          </cell>
          <cell r="B99" t="str">
            <v>'040805</v>
          </cell>
          <cell r="C99">
            <v>2</v>
          </cell>
          <cell r="D99">
            <v>2</v>
          </cell>
          <cell r="E99" t="str">
            <v>'0408</v>
          </cell>
          <cell r="F99" t="str">
            <v>LIPNOWSKI</v>
          </cell>
          <cell r="G99" t="str">
            <v>gmina Kikół</v>
          </cell>
          <cell r="H99">
            <v>7217</v>
          </cell>
          <cell r="I99">
            <v>1299.06</v>
          </cell>
          <cell r="J99">
            <v>4</v>
          </cell>
        </row>
        <row r="100">
          <cell r="A100" t="str">
            <v>Lipno</v>
          </cell>
          <cell r="B100" t="str">
            <v>'040806</v>
          </cell>
          <cell r="C100">
            <v>2</v>
          </cell>
          <cell r="D100">
            <v>2</v>
          </cell>
          <cell r="E100" t="str">
            <v>'0408</v>
          </cell>
          <cell r="F100" t="str">
            <v>LIPNOWSKI</v>
          </cell>
          <cell r="G100" t="str">
            <v>gmina Lipno (gmina wiejska)</v>
          </cell>
          <cell r="H100">
            <v>11433</v>
          </cell>
          <cell r="I100">
            <v>2057.94</v>
          </cell>
          <cell r="J100">
            <v>4</v>
          </cell>
        </row>
        <row r="101">
          <cell r="A101" t="str">
            <v>Lipno</v>
          </cell>
          <cell r="B101" t="str">
            <v>'040801</v>
          </cell>
          <cell r="C101">
            <v>1</v>
          </cell>
          <cell r="D101">
            <v>1</v>
          </cell>
          <cell r="E101" t="str">
            <v>'0408</v>
          </cell>
          <cell r="F101" t="str">
            <v>LIPNOWSKI</v>
          </cell>
          <cell r="G101" t="str">
            <v>gmina Lipno (gmina miejska)</v>
          </cell>
          <cell r="H101">
            <v>14764</v>
          </cell>
          <cell r="I101">
            <v>3691</v>
          </cell>
          <cell r="J101">
            <v>4</v>
          </cell>
        </row>
        <row r="102">
          <cell r="A102" t="str">
            <v>Wąpielsk</v>
          </cell>
          <cell r="B102" t="str">
            <v>'041206</v>
          </cell>
          <cell r="C102">
            <v>2</v>
          </cell>
          <cell r="D102">
            <v>2</v>
          </cell>
          <cell r="E102" t="str">
            <v>'0412</v>
          </cell>
          <cell r="F102" t="str">
            <v>RYPIŃSKI</v>
          </cell>
          <cell r="G102" t="str">
            <v>gmina Wąpielsk</v>
          </cell>
          <cell r="H102">
            <v>4069</v>
          </cell>
          <cell r="I102">
            <v>732.42</v>
          </cell>
          <cell r="J102">
            <v>4</v>
          </cell>
        </row>
        <row r="103">
          <cell r="A103" t="str">
            <v>Rogowo</v>
          </cell>
          <cell r="B103" t="str">
            <v>'041203</v>
          </cell>
          <cell r="C103">
            <v>2</v>
          </cell>
          <cell r="D103">
            <v>2</v>
          </cell>
          <cell r="E103" t="str">
            <v>'0412</v>
          </cell>
          <cell r="F103" t="str">
            <v>RYPIŃSKI</v>
          </cell>
          <cell r="G103" t="str">
            <v>gmina Rogowo</v>
          </cell>
          <cell r="H103">
            <v>4572</v>
          </cell>
          <cell r="I103">
            <v>822.96</v>
          </cell>
          <cell r="J103">
            <v>4</v>
          </cell>
        </row>
        <row r="104">
          <cell r="A104" t="str">
            <v>Brzuze</v>
          </cell>
          <cell r="B104" t="str">
            <v>'041202</v>
          </cell>
          <cell r="C104">
            <v>2</v>
          </cell>
          <cell r="D104">
            <v>2</v>
          </cell>
          <cell r="E104" t="str">
            <v>'0412</v>
          </cell>
          <cell r="F104" t="str">
            <v>RYPIŃSKI</v>
          </cell>
          <cell r="G104" t="str">
            <v>gmina Brzuze</v>
          </cell>
          <cell r="H104">
            <v>5288</v>
          </cell>
          <cell r="I104">
            <v>951.84</v>
          </cell>
          <cell r="J104">
            <v>4</v>
          </cell>
        </row>
        <row r="105">
          <cell r="A105" t="str">
            <v>Skrwilno</v>
          </cell>
          <cell r="B105" t="str">
            <v>'041205</v>
          </cell>
          <cell r="C105">
            <v>2</v>
          </cell>
          <cell r="D105">
            <v>2</v>
          </cell>
          <cell r="E105" t="str">
            <v>'0412</v>
          </cell>
          <cell r="F105" t="str">
            <v>RYPIŃSKI</v>
          </cell>
          <cell r="G105" t="str">
            <v>gmina Skrwilno</v>
          </cell>
          <cell r="H105">
            <v>5996</v>
          </cell>
          <cell r="I105">
            <v>1079.28</v>
          </cell>
          <cell r="J105">
            <v>4</v>
          </cell>
        </row>
        <row r="106">
          <cell r="A106" t="str">
            <v>Rypin</v>
          </cell>
          <cell r="B106" t="str">
            <v>'041204</v>
          </cell>
          <cell r="C106">
            <v>2</v>
          </cell>
          <cell r="D106">
            <v>2</v>
          </cell>
          <cell r="E106" t="str">
            <v>'0412</v>
          </cell>
          <cell r="F106" t="str">
            <v>RYPIŃSKI</v>
          </cell>
          <cell r="G106" t="str">
            <v>gmina Rypin (gmina wiejska)</v>
          </cell>
          <cell r="H106">
            <v>7390</v>
          </cell>
          <cell r="I106">
            <v>1330.2</v>
          </cell>
          <cell r="J106">
            <v>4</v>
          </cell>
        </row>
        <row r="107">
          <cell r="A107" t="str">
            <v>Rypin</v>
          </cell>
          <cell r="B107" t="str">
            <v>'041201</v>
          </cell>
          <cell r="C107">
            <v>1</v>
          </cell>
          <cell r="D107">
            <v>1</v>
          </cell>
          <cell r="E107" t="str">
            <v>'0412</v>
          </cell>
          <cell r="F107" t="str">
            <v>RYPIŃSKI</v>
          </cell>
          <cell r="G107" t="str">
            <v>gmina Rypin (gmina miejska)</v>
          </cell>
          <cell r="H107">
            <v>16528</v>
          </cell>
          <cell r="I107">
            <v>4132</v>
          </cell>
          <cell r="J107">
            <v>4</v>
          </cell>
        </row>
        <row r="108">
          <cell r="A108" t="str">
            <v>Czernikowo</v>
          </cell>
          <cell r="B108" t="str">
            <v>'041503</v>
          </cell>
          <cell r="C108">
            <v>2</v>
          </cell>
          <cell r="D108">
            <v>2</v>
          </cell>
          <cell r="E108" t="str">
            <v>'0415</v>
          </cell>
          <cell r="F108" t="str">
            <v>TORUŃSKI</v>
          </cell>
          <cell r="G108" t="str">
            <v>gmina Czernikowo</v>
          </cell>
          <cell r="H108">
            <v>8643</v>
          </cell>
          <cell r="I108">
            <v>1555.74</v>
          </cell>
          <cell r="J108">
            <v>4</v>
          </cell>
        </row>
        <row r="109">
          <cell r="A109" t="str">
            <v>Fabianki</v>
          </cell>
          <cell r="B109" t="str">
            <v>'041807</v>
          </cell>
          <cell r="C109">
            <v>2</v>
          </cell>
          <cell r="D109">
            <v>2</v>
          </cell>
          <cell r="E109" t="str">
            <v>'0418</v>
          </cell>
          <cell r="F109" t="str">
            <v>WŁOCŁAWSKI</v>
          </cell>
          <cell r="G109" t="str">
            <v>gmina Fabianki</v>
          </cell>
          <cell r="H109">
            <v>9318</v>
          </cell>
          <cell r="I109">
            <v>1677.24</v>
          </cell>
          <cell r="J109">
            <v>4</v>
          </cell>
        </row>
        <row r="110">
          <cell r="A110" t="str">
            <v>Piotrków Kujawski</v>
          </cell>
          <cell r="B110" t="str">
            <v>'041105</v>
          </cell>
          <cell r="C110">
            <v>3</v>
          </cell>
          <cell r="D110">
            <v>0</v>
          </cell>
          <cell r="E110" t="str">
            <v>'0411</v>
          </cell>
          <cell r="F110" t="str">
            <v>RADZIEJOWSKI</v>
          </cell>
          <cell r="G110" t="str">
            <v>gmina Piotrków Kujawski</v>
          </cell>
          <cell r="I110">
            <v>0</v>
          </cell>
          <cell r="J110">
            <v>5</v>
          </cell>
        </row>
        <row r="111">
          <cell r="A111" t="str">
            <v>Bytoń</v>
          </cell>
          <cell r="B111" t="str">
            <v>'041102</v>
          </cell>
          <cell r="C111">
            <v>2</v>
          </cell>
          <cell r="D111">
            <v>2</v>
          </cell>
          <cell r="E111" t="str">
            <v>'0411</v>
          </cell>
          <cell r="F111" t="str">
            <v>RADZIEJOWSKI</v>
          </cell>
          <cell r="G111" t="str">
            <v>gmina Bytoń</v>
          </cell>
          <cell r="H111">
            <v>3667</v>
          </cell>
          <cell r="I111">
            <v>660.06</v>
          </cell>
          <cell r="J111">
            <v>5</v>
          </cell>
        </row>
        <row r="112">
          <cell r="A112" t="str">
            <v>Radziejów</v>
          </cell>
          <cell r="B112" t="str">
            <v>'041106</v>
          </cell>
          <cell r="C112">
            <v>2</v>
          </cell>
          <cell r="D112">
            <v>2</v>
          </cell>
          <cell r="E112" t="str">
            <v>'0411</v>
          </cell>
          <cell r="F112" t="str">
            <v>RADZIEJOWSKI</v>
          </cell>
          <cell r="G112" t="str">
            <v>gmina Radziejów (gmina wiejska)</v>
          </cell>
          <cell r="H112">
            <v>4420</v>
          </cell>
          <cell r="I112">
            <v>795.6</v>
          </cell>
          <cell r="J112">
            <v>5</v>
          </cell>
        </row>
        <row r="113">
          <cell r="A113" t="str">
            <v>Topólka</v>
          </cell>
          <cell r="B113" t="str">
            <v>'041107</v>
          </cell>
          <cell r="C113">
            <v>2</v>
          </cell>
          <cell r="D113">
            <v>2</v>
          </cell>
          <cell r="E113" t="str">
            <v>'0411</v>
          </cell>
          <cell r="F113" t="str">
            <v>RADZIEJOWSKI</v>
          </cell>
          <cell r="G113" t="str">
            <v>gmina Topólka</v>
          </cell>
          <cell r="H113">
            <v>4887</v>
          </cell>
          <cell r="I113">
            <v>879.66</v>
          </cell>
          <cell r="J113">
            <v>5</v>
          </cell>
        </row>
        <row r="114">
          <cell r="A114" t="str">
            <v>Piotrków Kujawski - obszar wiejski</v>
          </cell>
          <cell r="B114" t="str">
            <v>'041105</v>
          </cell>
          <cell r="C114">
            <v>5</v>
          </cell>
          <cell r="D114">
            <v>2</v>
          </cell>
          <cell r="E114" t="str">
            <v>'0411</v>
          </cell>
          <cell r="F114" t="str">
            <v>RADZIEJOWSKI</v>
          </cell>
          <cell r="G114" t="str">
            <v>Piotrków Kujawski - obszar wiejski</v>
          </cell>
          <cell r="H114">
            <v>5015</v>
          </cell>
          <cell r="I114">
            <v>902.7</v>
          </cell>
          <cell r="J114">
            <v>5</v>
          </cell>
        </row>
        <row r="115">
          <cell r="A115" t="str">
            <v>Dobre</v>
          </cell>
          <cell r="B115" t="str">
            <v>'041103</v>
          </cell>
          <cell r="C115">
            <v>2</v>
          </cell>
          <cell r="D115">
            <v>2</v>
          </cell>
          <cell r="E115" t="str">
            <v>'0411</v>
          </cell>
          <cell r="F115" t="str">
            <v>RADZIEJOWSKI</v>
          </cell>
          <cell r="G115" t="str">
            <v>gmina Dobre</v>
          </cell>
          <cell r="H115">
            <v>5444</v>
          </cell>
          <cell r="I115">
            <v>979.92</v>
          </cell>
          <cell r="J115">
            <v>5</v>
          </cell>
        </row>
        <row r="116">
          <cell r="A116" t="str">
            <v>Piotrków Kujawski - miasto</v>
          </cell>
          <cell r="B116" t="str">
            <v>'041105</v>
          </cell>
          <cell r="C116">
            <v>4</v>
          </cell>
          <cell r="D116">
            <v>1</v>
          </cell>
          <cell r="E116" t="str">
            <v>'0411</v>
          </cell>
          <cell r="F116" t="str">
            <v>RADZIEJOWSKI</v>
          </cell>
          <cell r="G116" t="str">
            <v>Piotrków Kujawski - miasto</v>
          </cell>
          <cell r="H116">
            <v>4391</v>
          </cell>
          <cell r="I116">
            <v>1097.75</v>
          </cell>
          <cell r="J116">
            <v>5</v>
          </cell>
        </row>
        <row r="117">
          <cell r="A117" t="str">
            <v>Radziejów</v>
          </cell>
          <cell r="B117" t="str">
            <v>'041101</v>
          </cell>
          <cell r="C117">
            <v>1</v>
          </cell>
          <cell r="D117">
            <v>1</v>
          </cell>
          <cell r="E117" t="str">
            <v>'0411</v>
          </cell>
          <cell r="F117" t="str">
            <v>RADZIEJOWSKI</v>
          </cell>
          <cell r="G117" t="str">
            <v>gmina Radziejów (gmina miejska)</v>
          </cell>
          <cell r="H117">
            <v>5696</v>
          </cell>
          <cell r="I117">
            <v>1424</v>
          </cell>
          <cell r="J117">
            <v>5</v>
          </cell>
        </row>
        <row r="118">
          <cell r="A118" t="str">
            <v>Osięciny</v>
          </cell>
          <cell r="B118" t="str">
            <v>'041104</v>
          </cell>
          <cell r="C118">
            <v>2</v>
          </cell>
          <cell r="D118">
            <v>2</v>
          </cell>
          <cell r="E118" t="str">
            <v>'0411</v>
          </cell>
          <cell r="F118" t="str">
            <v>RADZIEJOWSKI</v>
          </cell>
          <cell r="G118" t="str">
            <v>gmina Osięciny</v>
          </cell>
          <cell r="H118">
            <v>8078</v>
          </cell>
          <cell r="I118">
            <v>1454.04</v>
          </cell>
          <cell r="J118">
            <v>5</v>
          </cell>
        </row>
        <row r="119">
          <cell r="A119" t="str">
            <v>miasto Włocławek</v>
          </cell>
          <cell r="B119" t="str">
            <v>'046401</v>
          </cell>
          <cell r="C119">
            <v>1</v>
          </cell>
          <cell r="D119">
            <v>1</v>
          </cell>
          <cell r="E119" t="str">
            <v>'0464</v>
          </cell>
          <cell r="F119" t="str">
            <v>WŁOCŁAWEK</v>
          </cell>
          <cell r="G119" t="str">
            <v>Włocławek</v>
          </cell>
          <cell r="H119">
            <v>116914</v>
          </cell>
          <cell r="I119">
            <v>38581.620000000003</v>
          </cell>
          <cell r="J119">
            <v>5</v>
          </cell>
        </row>
        <row r="120">
          <cell r="A120" t="str">
            <v>Brześć Kujawski</v>
          </cell>
          <cell r="B120" t="str">
            <v>'041804</v>
          </cell>
          <cell r="C120">
            <v>3</v>
          </cell>
          <cell r="D120">
            <v>0</v>
          </cell>
          <cell r="E120" t="str">
            <v>'0418</v>
          </cell>
          <cell r="F120" t="str">
            <v>WŁOCŁAWSKI</v>
          </cell>
          <cell r="G120" t="str">
            <v>gmina Brześć Kujawski</v>
          </cell>
          <cell r="I120">
            <v>0</v>
          </cell>
          <cell r="J120">
            <v>5</v>
          </cell>
        </row>
        <row r="121">
          <cell r="A121" t="str">
            <v>Chodecz</v>
          </cell>
          <cell r="B121" t="str">
            <v>'041806</v>
          </cell>
          <cell r="C121">
            <v>3</v>
          </cell>
          <cell r="D121">
            <v>0</v>
          </cell>
          <cell r="E121" t="str">
            <v>'0418</v>
          </cell>
          <cell r="F121" t="str">
            <v>WŁOCŁAWSKI</v>
          </cell>
          <cell r="G121" t="str">
            <v>gmina Chodecz</v>
          </cell>
          <cell r="I121">
            <v>0</v>
          </cell>
          <cell r="J121">
            <v>5</v>
          </cell>
        </row>
        <row r="122">
          <cell r="A122" t="str">
            <v>Izbica Kujawska</v>
          </cell>
          <cell r="B122" t="str">
            <v>'041808</v>
          </cell>
          <cell r="C122">
            <v>3</v>
          </cell>
          <cell r="E122" t="str">
            <v>'0418</v>
          </cell>
          <cell r="F122" t="str">
            <v>WŁOCŁAWSKI</v>
          </cell>
          <cell r="G122" t="str">
            <v>gmina Izbica Kujawska</v>
          </cell>
          <cell r="I122">
            <v>0</v>
          </cell>
          <cell r="J122">
            <v>5</v>
          </cell>
        </row>
        <row r="123">
          <cell r="A123" t="str">
            <v>Lubień Kujawski</v>
          </cell>
          <cell r="B123" t="str">
            <v>'041811</v>
          </cell>
          <cell r="C123">
            <v>3</v>
          </cell>
          <cell r="D123">
            <v>0</v>
          </cell>
          <cell r="E123" t="str">
            <v>'0418</v>
          </cell>
          <cell r="F123" t="str">
            <v>WŁOCŁAWSKI</v>
          </cell>
          <cell r="G123" t="str">
            <v>gmina Lubień Kujawski</v>
          </cell>
          <cell r="I123">
            <v>0</v>
          </cell>
          <cell r="J123">
            <v>5</v>
          </cell>
        </row>
        <row r="124">
          <cell r="A124" t="str">
            <v>Lubraniec</v>
          </cell>
          <cell r="B124" t="str">
            <v>'041812</v>
          </cell>
          <cell r="C124">
            <v>3</v>
          </cell>
          <cell r="D124">
            <v>0</v>
          </cell>
          <cell r="E124" t="str">
            <v>'0418</v>
          </cell>
          <cell r="F124" t="str">
            <v>WŁOCŁAWSKI</v>
          </cell>
          <cell r="G124" t="str">
            <v>gmina Lubraniec</v>
          </cell>
          <cell r="I124">
            <v>0</v>
          </cell>
          <cell r="J124">
            <v>5</v>
          </cell>
        </row>
        <row r="125">
          <cell r="A125" t="str">
            <v>Lubień Kujawski - miasto</v>
          </cell>
          <cell r="B125" t="str">
            <v>'041811</v>
          </cell>
          <cell r="C125">
            <v>4</v>
          </cell>
          <cell r="D125">
            <v>1</v>
          </cell>
          <cell r="E125" t="str">
            <v>'0418</v>
          </cell>
          <cell r="F125" t="str">
            <v>WŁOCŁAWSKI</v>
          </cell>
          <cell r="G125" t="str">
            <v>Lubień Kujawski - miasto</v>
          </cell>
          <cell r="H125">
            <v>1298</v>
          </cell>
          <cell r="I125">
            <v>324.5</v>
          </cell>
          <cell r="J125">
            <v>5</v>
          </cell>
        </row>
        <row r="126">
          <cell r="A126" t="str">
            <v>Chodecz - miasto</v>
          </cell>
          <cell r="B126" t="str">
            <v>'041806</v>
          </cell>
          <cell r="C126">
            <v>4</v>
          </cell>
          <cell r="D126">
            <v>1</v>
          </cell>
          <cell r="E126" t="str">
            <v>'0418</v>
          </cell>
          <cell r="F126" t="str">
            <v>WŁOCŁAWSKI</v>
          </cell>
          <cell r="G126" t="str">
            <v>Chodecz - miasto</v>
          </cell>
          <cell r="H126">
            <v>1862</v>
          </cell>
          <cell r="I126">
            <v>465.5</v>
          </cell>
          <cell r="J126">
            <v>5</v>
          </cell>
        </row>
        <row r="127">
          <cell r="A127" t="str">
            <v>Boniewo</v>
          </cell>
          <cell r="B127" t="str">
            <v>'041803</v>
          </cell>
          <cell r="C127">
            <v>2</v>
          </cell>
          <cell r="D127">
            <v>2</v>
          </cell>
          <cell r="E127" t="str">
            <v>'0418</v>
          </cell>
          <cell r="F127" t="str">
            <v>WŁOCŁAWSKI</v>
          </cell>
          <cell r="G127" t="str">
            <v>gmina Boniewo</v>
          </cell>
          <cell r="H127">
            <v>3495</v>
          </cell>
          <cell r="I127">
            <v>629.1</v>
          </cell>
          <cell r="J127">
            <v>5</v>
          </cell>
        </row>
        <row r="128">
          <cell r="A128" t="str">
            <v>Baruchowo</v>
          </cell>
          <cell r="B128" t="str">
            <v>'041802</v>
          </cell>
          <cell r="C128">
            <v>2</v>
          </cell>
          <cell r="D128">
            <v>2</v>
          </cell>
          <cell r="E128" t="str">
            <v>'0418</v>
          </cell>
          <cell r="F128" t="str">
            <v>WŁOCŁAWSKI</v>
          </cell>
          <cell r="G128" t="str">
            <v>gmina Baruchowo</v>
          </cell>
          <cell r="H128">
            <v>3614</v>
          </cell>
          <cell r="I128">
            <v>650.52</v>
          </cell>
          <cell r="J128">
            <v>5</v>
          </cell>
        </row>
        <row r="129">
          <cell r="A129" t="str">
            <v>Izbica Kujawska - miasto</v>
          </cell>
          <cell r="B129" t="str">
            <v>'041808</v>
          </cell>
          <cell r="C129">
            <v>4</v>
          </cell>
          <cell r="D129">
            <v>1</v>
          </cell>
          <cell r="E129" t="str">
            <v>'0418</v>
          </cell>
          <cell r="F129" t="str">
            <v>WŁOCŁAWSKI</v>
          </cell>
          <cell r="G129" t="str">
            <v>Izbica Kujawska - miasto</v>
          </cell>
          <cell r="H129">
            <v>2753</v>
          </cell>
          <cell r="I129">
            <v>688.25</v>
          </cell>
          <cell r="J129">
            <v>5</v>
          </cell>
        </row>
        <row r="130">
          <cell r="A130" t="str">
            <v>Kowal</v>
          </cell>
          <cell r="B130" t="str">
            <v>'041809</v>
          </cell>
          <cell r="C130">
            <v>2</v>
          </cell>
          <cell r="D130">
            <v>2</v>
          </cell>
          <cell r="E130" t="str">
            <v>'0418</v>
          </cell>
          <cell r="F130" t="str">
            <v>WŁOCŁAWSKI</v>
          </cell>
          <cell r="G130" t="str">
            <v>gmina Kowal (gmina wiejska)</v>
          </cell>
          <cell r="H130">
            <v>3981</v>
          </cell>
          <cell r="I130">
            <v>716.58</v>
          </cell>
          <cell r="J130">
            <v>5</v>
          </cell>
        </row>
        <row r="131">
          <cell r="A131" t="str">
            <v>Chodecz - obszar wiejski</v>
          </cell>
          <cell r="B131" t="str">
            <v>'041806</v>
          </cell>
          <cell r="C131">
            <v>5</v>
          </cell>
          <cell r="D131">
            <v>2</v>
          </cell>
          <cell r="E131" t="str">
            <v>'0418</v>
          </cell>
          <cell r="F131" t="str">
            <v>WŁOCŁAWSKI</v>
          </cell>
          <cell r="G131" t="str">
            <v>Chodecz - obszar wiejski</v>
          </cell>
          <cell r="H131">
            <v>4341</v>
          </cell>
          <cell r="I131">
            <v>781.38</v>
          </cell>
          <cell r="J131">
            <v>5</v>
          </cell>
        </row>
        <row r="132">
          <cell r="A132" t="str">
            <v>Lubraniec - miasto</v>
          </cell>
          <cell r="B132" t="str">
            <v>'041812</v>
          </cell>
          <cell r="C132">
            <v>4</v>
          </cell>
          <cell r="D132">
            <v>1</v>
          </cell>
          <cell r="E132" t="str">
            <v>'0418</v>
          </cell>
          <cell r="F132" t="str">
            <v>WŁOCŁAWSKI</v>
          </cell>
          <cell r="G132" t="str">
            <v>Lubraniec - miasto</v>
          </cell>
          <cell r="H132">
            <v>3130</v>
          </cell>
          <cell r="I132">
            <v>782.5</v>
          </cell>
          <cell r="J132">
            <v>5</v>
          </cell>
        </row>
        <row r="133">
          <cell r="A133" t="str">
            <v>Lubanie</v>
          </cell>
          <cell r="B133" t="str">
            <v>'041810</v>
          </cell>
          <cell r="C133">
            <v>2</v>
          </cell>
          <cell r="D133">
            <v>2</v>
          </cell>
          <cell r="E133" t="str">
            <v>'0418</v>
          </cell>
          <cell r="F133" t="str">
            <v>WŁOCŁAWSKI</v>
          </cell>
          <cell r="G133" t="str">
            <v>gmina Lubanie</v>
          </cell>
          <cell r="H133">
            <v>4638</v>
          </cell>
          <cell r="I133">
            <v>834.84</v>
          </cell>
          <cell r="J133">
            <v>5</v>
          </cell>
        </row>
        <row r="134">
          <cell r="A134" t="str">
            <v>Kowal</v>
          </cell>
          <cell r="B134" t="str">
            <v>'041801</v>
          </cell>
          <cell r="C134">
            <v>1</v>
          </cell>
          <cell r="D134">
            <v>1</v>
          </cell>
          <cell r="E134" t="str">
            <v>'0418</v>
          </cell>
          <cell r="F134" t="str">
            <v>WŁOCŁAWSKI</v>
          </cell>
          <cell r="G134" t="str">
            <v>gmina Kowal (gmina miejska)</v>
          </cell>
          <cell r="H134">
            <v>3488</v>
          </cell>
          <cell r="I134">
            <v>872</v>
          </cell>
          <cell r="J134">
            <v>5</v>
          </cell>
        </row>
        <row r="135">
          <cell r="A135" t="str">
            <v>Izbica Kujawska - obszar wiejski</v>
          </cell>
          <cell r="B135" t="str">
            <v>'041808</v>
          </cell>
          <cell r="C135">
            <v>5</v>
          </cell>
          <cell r="D135">
            <v>2</v>
          </cell>
          <cell r="E135" t="str">
            <v>'0418</v>
          </cell>
          <cell r="F135" t="str">
            <v>WŁOCŁAWSKI</v>
          </cell>
          <cell r="G135" t="str">
            <v>Izbica Kujawska - obszar wiejski</v>
          </cell>
          <cell r="H135">
            <v>5168</v>
          </cell>
          <cell r="I135">
            <v>930.24</v>
          </cell>
          <cell r="J135">
            <v>5</v>
          </cell>
        </row>
        <row r="136">
          <cell r="A136" t="str">
            <v>Lubień Kujawski - obszar wiejski</v>
          </cell>
          <cell r="B136" t="str">
            <v>'041811</v>
          </cell>
          <cell r="C136">
            <v>5</v>
          </cell>
          <cell r="D136">
            <v>2</v>
          </cell>
          <cell r="E136" t="str">
            <v>'0418</v>
          </cell>
          <cell r="F136" t="str">
            <v>WŁOCŁAWSKI</v>
          </cell>
          <cell r="G136" t="str">
            <v>Lubień Kujawski - obszar wiejski</v>
          </cell>
          <cell r="H136">
            <v>6019</v>
          </cell>
          <cell r="I136">
            <v>1083.42</v>
          </cell>
          <cell r="J136">
            <v>5</v>
          </cell>
        </row>
        <row r="137">
          <cell r="A137" t="str">
            <v>Włocławek</v>
          </cell>
          <cell r="B137" t="str">
            <v>'041813</v>
          </cell>
          <cell r="C137">
            <v>2</v>
          </cell>
          <cell r="D137">
            <v>2</v>
          </cell>
          <cell r="E137" t="str">
            <v>'0418</v>
          </cell>
          <cell r="F137" t="str">
            <v>WŁOCŁAWSKI</v>
          </cell>
          <cell r="G137" t="str">
            <v>gmina Włocławek (gmina wiejska)</v>
          </cell>
          <cell r="H137">
            <v>6205</v>
          </cell>
          <cell r="I137">
            <v>1116.9000000000001</v>
          </cell>
          <cell r="J137">
            <v>5</v>
          </cell>
        </row>
        <row r="138">
          <cell r="A138" t="str">
            <v>Brześć Kujawski - miasto</v>
          </cell>
          <cell r="B138" t="str">
            <v>'041804</v>
          </cell>
          <cell r="C138">
            <v>4</v>
          </cell>
          <cell r="D138">
            <v>1</v>
          </cell>
          <cell r="E138" t="str">
            <v>'0418</v>
          </cell>
          <cell r="F138" t="str">
            <v>WŁOCŁAWSKI</v>
          </cell>
          <cell r="G138" t="str">
            <v>Brześć Kujawski - miasto</v>
          </cell>
          <cell r="H138">
            <v>4603</v>
          </cell>
          <cell r="I138">
            <v>1150.75</v>
          </cell>
          <cell r="J138">
            <v>5</v>
          </cell>
        </row>
        <row r="139">
          <cell r="A139" t="str">
            <v>Lubraniec - obszar wiejski</v>
          </cell>
          <cell r="B139" t="str">
            <v>'041812</v>
          </cell>
          <cell r="C139">
            <v>5</v>
          </cell>
          <cell r="D139">
            <v>2</v>
          </cell>
          <cell r="E139" t="str">
            <v>'0418</v>
          </cell>
          <cell r="F139" t="str">
            <v>WŁOCŁAWSKI</v>
          </cell>
          <cell r="G139" t="str">
            <v>Lubraniec - obszar wiejski</v>
          </cell>
          <cell r="H139">
            <v>6716</v>
          </cell>
          <cell r="I139">
            <v>1208.8800000000001</v>
          </cell>
          <cell r="J139">
            <v>5</v>
          </cell>
        </row>
        <row r="140">
          <cell r="A140" t="str">
            <v>Brześć Kujawski - obszar wiejski</v>
          </cell>
          <cell r="B140" t="str">
            <v>'041804</v>
          </cell>
          <cell r="C140">
            <v>5</v>
          </cell>
          <cell r="D140">
            <v>2</v>
          </cell>
          <cell r="E140" t="str">
            <v>'0418</v>
          </cell>
          <cell r="F140" t="str">
            <v>WŁOCŁAWSKI</v>
          </cell>
          <cell r="G140" t="str">
            <v>Brześć Kujawski - obszar wiejski</v>
          </cell>
          <cell r="H140">
            <v>6768</v>
          </cell>
          <cell r="I140">
            <v>1218.24</v>
          </cell>
          <cell r="J140">
            <v>5</v>
          </cell>
        </row>
        <row r="141">
          <cell r="A141" t="str">
            <v>Choceń</v>
          </cell>
          <cell r="B141" t="str">
            <v>'041805</v>
          </cell>
          <cell r="C141">
            <v>2</v>
          </cell>
          <cell r="D141">
            <v>2</v>
          </cell>
          <cell r="E141" t="str">
            <v>'0418</v>
          </cell>
          <cell r="F141" t="str">
            <v>WŁOCŁAWSKI</v>
          </cell>
          <cell r="G141" t="str">
            <v>gmina Choceń</v>
          </cell>
          <cell r="H141">
            <v>7857</v>
          </cell>
          <cell r="I141">
            <v>1414.26</v>
          </cell>
          <cell r="J141">
            <v>5</v>
          </cell>
        </row>
        <row r="142">
          <cell r="A142" t="str">
            <v>Nieszawa</v>
          </cell>
          <cell r="B142" t="str">
            <v>'040103</v>
          </cell>
          <cell r="C142">
            <v>1</v>
          </cell>
          <cell r="D142">
            <v>1</v>
          </cell>
          <cell r="E142" t="str">
            <v>'0401</v>
          </cell>
          <cell r="F142" t="str">
            <v>ALEKSANDROWSKI</v>
          </cell>
          <cell r="G142" t="str">
            <v>gmina Nieszawa</v>
          </cell>
          <cell r="H142">
            <v>1990</v>
          </cell>
          <cell r="I142">
            <v>497.5</v>
          </cell>
          <cell r="J142">
            <v>6</v>
          </cell>
        </row>
        <row r="143">
          <cell r="A143" t="str">
            <v>Raciążek</v>
          </cell>
          <cell r="B143" t="str">
            <v>'040107</v>
          </cell>
          <cell r="C143">
            <v>2</v>
          </cell>
          <cell r="D143">
            <v>2</v>
          </cell>
          <cell r="E143" t="str">
            <v>'0401</v>
          </cell>
          <cell r="F143" t="str">
            <v>ALEKSANDROWSKI</v>
          </cell>
          <cell r="G143" t="str">
            <v>gmina Raciążek</v>
          </cell>
          <cell r="H143">
            <v>3158</v>
          </cell>
          <cell r="I143">
            <v>568.44000000000005</v>
          </cell>
          <cell r="J143">
            <v>6</v>
          </cell>
        </row>
        <row r="144">
          <cell r="A144" t="str">
            <v>Koneck</v>
          </cell>
          <cell r="B144" t="str">
            <v>'040106</v>
          </cell>
          <cell r="C144">
            <v>2</v>
          </cell>
          <cell r="D144">
            <v>2</v>
          </cell>
          <cell r="E144" t="str">
            <v>'0401</v>
          </cell>
          <cell r="F144" t="str">
            <v>ALEKSANDROWSKI</v>
          </cell>
          <cell r="G144" t="str">
            <v>gmina Koneck</v>
          </cell>
          <cell r="H144">
            <v>3347</v>
          </cell>
          <cell r="I144">
            <v>602.46</v>
          </cell>
          <cell r="J144">
            <v>6</v>
          </cell>
        </row>
        <row r="145">
          <cell r="A145" t="str">
            <v>Zakrzewo</v>
          </cell>
          <cell r="B145" t="str">
            <v>'040109</v>
          </cell>
          <cell r="C145">
            <v>2</v>
          </cell>
          <cell r="D145">
            <v>2</v>
          </cell>
          <cell r="E145" t="str">
            <v>'0401</v>
          </cell>
          <cell r="F145" t="str">
            <v>ALEKSANDROWSKI</v>
          </cell>
          <cell r="G145" t="str">
            <v>gmina Zakrzewo</v>
          </cell>
          <cell r="H145">
            <v>3551</v>
          </cell>
          <cell r="I145">
            <v>639.17999999999995</v>
          </cell>
          <cell r="J145">
            <v>6</v>
          </cell>
        </row>
        <row r="146">
          <cell r="A146" t="str">
            <v>Waganiec</v>
          </cell>
          <cell r="B146" t="str">
            <v>'040108</v>
          </cell>
          <cell r="C146">
            <v>2</v>
          </cell>
          <cell r="D146">
            <v>2</v>
          </cell>
          <cell r="E146" t="str">
            <v>'0401</v>
          </cell>
          <cell r="F146" t="str">
            <v>ALEKSANDROWSKI</v>
          </cell>
          <cell r="G146" t="str">
            <v>gmina Waganiec</v>
          </cell>
          <cell r="H146">
            <v>4410</v>
          </cell>
          <cell r="I146">
            <v>793.8</v>
          </cell>
          <cell r="J146">
            <v>6</v>
          </cell>
        </row>
        <row r="147">
          <cell r="A147" t="str">
            <v>Bądkowo</v>
          </cell>
          <cell r="B147" t="str">
            <v>'040105</v>
          </cell>
          <cell r="C147">
            <v>2</v>
          </cell>
          <cell r="D147">
            <v>2</v>
          </cell>
          <cell r="E147" t="str">
            <v>'0401</v>
          </cell>
          <cell r="F147" t="str">
            <v>ALEKSANDROWSKI</v>
          </cell>
          <cell r="G147" t="str">
            <v>gmina Bądkowo</v>
          </cell>
          <cell r="H147">
            <v>4488</v>
          </cell>
          <cell r="I147">
            <v>807.84</v>
          </cell>
          <cell r="J147">
            <v>6</v>
          </cell>
        </row>
        <row r="148">
          <cell r="A148" t="str">
            <v>Aleksandrów Kujawski</v>
          </cell>
          <cell r="B148" t="str">
            <v>'040104</v>
          </cell>
          <cell r="C148">
            <v>2</v>
          </cell>
          <cell r="D148">
            <v>2</v>
          </cell>
          <cell r="E148" t="str">
            <v>'0401</v>
          </cell>
          <cell r="F148" t="str">
            <v>ALEKSANDROWSKI</v>
          </cell>
          <cell r="G148" t="str">
            <v>gmina Aleksandrów Kujawski (gmina wiejska)</v>
          </cell>
          <cell r="H148">
            <v>11266</v>
          </cell>
          <cell r="I148">
            <v>2027.88</v>
          </cell>
          <cell r="J148">
            <v>6</v>
          </cell>
        </row>
        <row r="149">
          <cell r="A149" t="str">
            <v>Ciechocinek</v>
          </cell>
          <cell r="B149" t="str">
            <v>'040102</v>
          </cell>
          <cell r="C149">
            <v>1</v>
          </cell>
          <cell r="D149">
            <v>1</v>
          </cell>
          <cell r="E149" t="str">
            <v>'0401</v>
          </cell>
          <cell r="F149" t="str">
            <v>ALEKSANDROWSKI</v>
          </cell>
          <cell r="G149" t="str">
            <v>gmina Ciechocinek</v>
          </cell>
          <cell r="H149">
            <v>10841</v>
          </cell>
          <cell r="I149">
            <v>2710.25</v>
          </cell>
          <cell r="J149">
            <v>6</v>
          </cell>
        </row>
        <row r="150">
          <cell r="A150" t="str">
            <v>Aleksandrów Kujawski</v>
          </cell>
          <cell r="B150" t="str">
            <v>'040101</v>
          </cell>
          <cell r="C150">
            <v>1</v>
          </cell>
          <cell r="D150">
            <v>1</v>
          </cell>
          <cell r="E150" t="str">
            <v>'0401</v>
          </cell>
          <cell r="F150" t="str">
            <v>ALEKSANDROWSKI</v>
          </cell>
          <cell r="G150" t="str">
            <v>gmina Aleksandrów Kujawski (gmina miejska)</v>
          </cell>
          <cell r="H150">
            <v>12275</v>
          </cell>
          <cell r="I150">
            <v>3068.75</v>
          </cell>
          <cell r="J150">
            <v>6</v>
          </cell>
        </row>
        <row r="151">
          <cell r="A151" t="str">
            <v>miasto Toruń</v>
          </cell>
          <cell r="B151" t="str">
            <v>'046301</v>
          </cell>
          <cell r="C151">
            <v>1</v>
          </cell>
          <cell r="D151">
            <v>1</v>
          </cell>
          <cell r="E151" t="str">
            <v>'0463</v>
          </cell>
          <cell r="F151" t="str">
            <v>TORUŃ</v>
          </cell>
          <cell r="G151" t="str">
            <v>Toruń</v>
          </cell>
          <cell r="H151">
            <v>205312</v>
          </cell>
          <cell r="I151">
            <v>67752.960000000006</v>
          </cell>
          <cell r="J151">
            <v>6</v>
          </cell>
        </row>
        <row r="152">
          <cell r="A152" t="str">
            <v>Wielka Nieszawka</v>
          </cell>
          <cell r="B152" t="str">
            <v>'041508</v>
          </cell>
          <cell r="C152">
            <v>2</v>
          </cell>
          <cell r="D152">
            <v>2</v>
          </cell>
          <cell r="E152" t="str">
            <v>'0415</v>
          </cell>
          <cell r="F152" t="str">
            <v>TORUŃSKI</v>
          </cell>
          <cell r="G152" t="str">
            <v>gmina Wielka Nieszawka</v>
          </cell>
          <cell r="H152">
            <v>4590</v>
          </cell>
          <cell r="I152">
            <v>826.2</v>
          </cell>
          <cell r="J152">
            <v>6</v>
          </cell>
        </row>
        <row r="153">
          <cell r="A153" t="str">
            <v>Lubicz</v>
          </cell>
          <cell r="B153" t="str">
            <v>'041504</v>
          </cell>
          <cell r="C153">
            <v>2</v>
          </cell>
          <cell r="D153">
            <v>2</v>
          </cell>
          <cell r="E153" t="str">
            <v>'0415</v>
          </cell>
          <cell r="F153" t="str">
            <v>TORUŃSKI</v>
          </cell>
          <cell r="G153" t="str">
            <v>gmina Łubianka</v>
          </cell>
          <cell r="H153">
            <v>6188</v>
          </cell>
          <cell r="I153">
            <v>1113.8399999999999</v>
          </cell>
          <cell r="J153">
            <v>6</v>
          </cell>
        </row>
        <row r="154">
          <cell r="A154" t="str">
            <v>Łysomice</v>
          </cell>
          <cell r="B154" t="str">
            <v>'041506</v>
          </cell>
          <cell r="C154">
            <v>2</v>
          </cell>
          <cell r="D154">
            <v>2</v>
          </cell>
          <cell r="E154" t="str">
            <v>'0415</v>
          </cell>
          <cell r="F154" t="str">
            <v>TORUŃSKI</v>
          </cell>
          <cell r="G154" t="str">
            <v>gmina Łysomice</v>
          </cell>
          <cell r="H154">
            <v>9102</v>
          </cell>
          <cell r="I154">
            <v>1638.36</v>
          </cell>
          <cell r="J154">
            <v>6</v>
          </cell>
        </row>
        <row r="155">
          <cell r="A155" t="str">
            <v>Obrowo</v>
          </cell>
          <cell r="B155" t="str">
            <v>'041507</v>
          </cell>
          <cell r="C155">
            <v>2</v>
          </cell>
          <cell r="D155">
            <v>2</v>
          </cell>
          <cell r="E155" t="str">
            <v>'0415</v>
          </cell>
          <cell r="F155" t="str">
            <v>TORUŃSKI</v>
          </cell>
          <cell r="G155" t="str">
            <v>gmina Obrowo</v>
          </cell>
          <cell r="H155">
            <v>12504</v>
          </cell>
          <cell r="I155">
            <v>2250.7199999999998</v>
          </cell>
          <cell r="J155">
            <v>6</v>
          </cell>
        </row>
        <row r="156">
          <cell r="A156" t="str">
            <v>Łubianka</v>
          </cell>
          <cell r="B156" t="str">
            <v>'041505</v>
          </cell>
          <cell r="C156">
            <v>2</v>
          </cell>
          <cell r="D156">
            <v>2</v>
          </cell>
          <cell r="E156" t="str">
            <v>'0415</v>
          </cell>
          <cell r="F156" t="str">
            <v>TORUŃSKI</v>
          </cell>
          <cell r="G156" t="str">
            <v>gmina Lubicz</v>
          </cell>
          <cell r="H156">
            <v>18652</v>
          </cell>
          <cell r="I156">
            <v>3357.36</v>
          </cell>
          <cell r="J156">
            <v>6</v>
          </cell>
        </row>
        <row r="157">
          <cell r="A157" t="str">
            <v>Janikowo</v>
          </cell>
          <cell r="B157" t="str">
            <v>'040705</v>
          </cell>
          <cell r="C157">
            <v>3</v>
          </cell>
          <cell r="D157">
            <v>0</v>
          </cell>
          <cell r="E157" t="str">
            <v>'0407</v>
          </cell>
          <cell r="F157" t="str">
            <v>INOWROCŁAWSKI</v>
          </cell>
          <cell r="G157" t="str">
            <v>gmina Janikowo</v>
          </cell>
          <cell r="I157">
            <v>0</v>
          </cell>
          <cell r="J157">
            <v>7</v>
          </cell>
        </row>
        <row r="158">
          <cell r="A158" t="str">
            <v>Kruszwica</v>
          </cell>
          <cell r="B158" t="str">
            <v>'040706</v>
          </cell>
          <cell r="C158">
            <v>3</v>
          </cell>
          <cell r="D158">
            <v>0</v>
          </cell>
          <cell r="E158" t="str">
            <v>'0407</v>
          </cell>
          <cell r="F158" t="str">
            <v>INOWROCŁAWSKI</v>
          </cell>
          <cell r="G158" t="str">
            <v>gmina Kruszwica</v>
          </cell>
          <cell r="I158">
            <v>0</v>
          </cell>
          <cell r="J158">
            <v>7</v>
          </cell>
        </row>
        <row r="159">
          <cell r="A159" t="str">
            <v>Janikowo - obszar wiejski</v>
          </cell>
          <cell r="B159" t="str">
            <v>'040705</v>
          </cell>
          <cell r="C159">
            <v>5</v>
          </cell>
          <cell r="D159">
            <v>2</v>
          </cell>
          <cell r="E159" t="str">
            <v>'0407</v>
          </cell>
          <cell r="F159" t="str">
            <v>INOWROCŁAWSKI</v>
          </cell>
          <cell r="G159" t="str">
            <v>Janikowo - obszar wiejski</v>
          </cell>
          <cell r="H159">
            <v>4424</v>
          </cell>
          <cell r="I159">
            <v>796.32</v>
          </cell>
          <cell r="J159">
            <v>7</v>
          </cell>
        </row>
        <row r="160">
          <cell r="A160" t="str">
            <v>Dąbrowa Biskupia</v>
          </cell>
          <cell r="B160" t="str">
            <v>'040702</v>
          </cell>
          <cell r="C160">
            <v>2</v>
          </cell>
          <cell r="D160">
            <v>2</v>
          </cell>
          <cell r="E160" t="str">
            <v>'0407</v>
          </cell>
          <cell r="F160" t="str">
            <v>INOWROCŁAWSKI</v>
          </cell>
          <cell r="G160" t="str">
            <v>gmina Dąbrowa Biskupia</v>
          </cell>
          <cell r="H160">
            <v>5105</v>
          </cell>
          <cell r="I160">
            <v>918.9</v>
          </cell>
          <cell r="J160">
            <v>7</v>
          </cell>
        </row>
        <row r="161">
          <cell r="A161" t="str">
            <v>Kruszwica - obszar wiejski</v>
          </cell>
          <cell r="B161" t="str">
            <v>'040706</v>
          </cell>
          <cell r="C161">
            <v>5</v>
          </cell>
          <cell r="D161">
            <v>2</v>
          </cell>
          <cell r="E161" t="str">
            <v>'0407</v>
          </cell>
          <cell r="F161" t="str">
            <v>INOWROCŁAWSKI</v>
          </cell>
          <cell r="G161" t="str">
            <v>Kruszwica - obszar wiejski</v>
          </cell>
          <cell r="H161">
            <v>10530</v>
          </cell>
          <cell r="I161">
            <v>1895.4</v>
          </cell>
          <cell r="J161">
            <v>7</v>
          </cell>
        </row>
        <row r="162">
          <cell r="A162" t="str">
            <v>Inowrocław</v>
          </cell>
          <cell r="B162" t="str">
            <v>'040704</v>
          </cell>
          <cell r="C162">
            <v>2</v>
          </cell>
          <cell r="D162">
            <v>2</v>
          </cell>
          <cell r="E162" t="str">
            <v>'0407</v>
          </cell>
          <cell r="F162" t="str">
            <v>INOWROCŁAWSKI</v>
          </cell>
          <cell r="G162" t="str">
            <v>gmina Inowrocław (gmina wiejska)</v>
          </cell>
          <cell r="H162">
            <v>11204</v>
          </cell>
          <cell r="I162">
            <v>2016.72</v>
          </cell>
          <cell r="J162">
            <v>7</v>
          </cell>
        </row>
        <row r="163">
          <cell r="A163" t="str">
            <v>Janikowo - miasto</v>
          </cell>
          <cell r="B163" t="str">
            <v>'040705</v>
          </cell>
          <cell r="C163">
            <v>4</v>
          </cell>
          <cell r="D163">
            <v>1</v>
          </cell>
          <cell r="E163" t="str">
            <v>'0407</v>
          </cell>
          <cell r="F163" t="str">
            <v>INOWROCŁAWSKI</v>
          </cell>
          <cell r="G163" t="str">
            <v>Janikowo - miasto</v>
          </cell>
          <cell r="H163">
            <v>9073</v>
          </cell>
          <cell r="I163">
            <v>2268.25</v>
          </cell>
          <cell r="J163">
            <v>7</v>
          </cell>
        </row>
        <row r="164">
          <cell r="A164" t="str">
            <v>Kruszwica - miasto</v>
          </cell>
          <cell r="B164" t="str">
            <v>'040706</v>
          </cell>
          <cell r="C164">
            <v>4</v>
          </cell>
          <cell r="D164">
            <v>1</v>
          </cell>
          <cell r="E164" t="str">
            <v>'0407</v>
          </cell>
          <cell r="F164" t="str">
            <v>INOWROCŁAWSKI</v>
          </cell>
          <cell r="G164" t="str">
            <v>Kruszwica - miasto</v>
          </cell>
          <cell r="H164">
            <v>9211</v>
          </cell>
          <cell r="I164">
            <v>2302.75</v>
          </cell>
          <cell r="J164">
            <v>7</v>
          </cell>
        </row>
        <row r="165">
          <cell r="A165" t="str">
            <v>Inowrocław</v>
          </cell>
          <cell r="B165" t="str">
            <v>'040701</v>
          </cell>
          <cell r="C165">
            <v>1</v>
          </cell>
          <cell r="D165">
            <v>1</v>
          </cell>
          <cell r="E165" t="str">
            <v>'0407</v>
          </cell>
          <cell r="F165" t="str">
            <v>INOWROCŁAWSKI</v>
          </cell>
          <cell r="G165" t="str">
            <v>gmina Inowrocław (gmina miejska)</v>
          </cell>
          <cell r="H165">
            <v>75802</v>
          </cell>
          <cell r="I165">
            <v>25014.66</v>
          </cell>
          <cell r="J165">
            <v>7</v>
          </cell>
        </row>
        <row r="166">
          <cell r="A166" t="str">
            <v>Strzelno</v>
          </cell>
          <cell r="B166" t="str">
            <v>'040904</v>
          </cell>
          <cell r="C166">
            <v>3</v>
          </cell>
          <cell r="D166">
            <v>0</v>
          </cell>
          <cell r="E166" t="str">
            <v>'0409</v>
          </cell>
          <cell r="F166" t="str">
            <v>MOGILEŃSKI</v>
          </cell>
          <cell r="G166" t="str">
            <v>gmina Strzelno</v>
          </cell>
          <cell r="I166">
            <v>0</v>
          </cell>
          <cell r="J166">
            <v>7</v>
          </cell>
        </row>
        <row r="167">
          <cell r="A167" t="str">
            <v>Jeziora Wielkie</v>
          </cell>
          <cell r="B167" t="str">
            <v>'040902</v>
          </cell>
          <cell r="C167">
            <v>2</v>
          </cell>
          <cell r="D167">
            <v>2</v>
          </cell>
          <cell r="E167" t="str">
            <v>'0409</v>
          </cell>
          <cell r="F167" t="str">
            <v>MOGILEŃSKI</v>
          </cell>
          <cell r="G167" t="str">
            <v>gmina Jeziora Wielkie</v>
          </cell>
          <cell r="H167">
            <v>4979</v>
          </cell>
          <cell r="I167">
            <v>896.22</v>
          </cell>
          <cell r="J167">
            <v>7</v>
          </cell>
        </row>
        <row r="168">
          <cell r="A168" t="str">
            <v>Strzelno - obszar wiejski</v>
          </cell>
          <cell r="B168" t="str">
            <v>'040904</v>
          </cell>
          <cell r="C168">
            <v>5</v>
          </cell>
          <cell r="D168">
            <v>2</v>
          </cell>
          <cell r="E168" t="str">
            <v>'0409</v>
          </cell>
          <cell r="F168" t="str">
            <v>MOGILEŃSKI</v>
          </cell>
          <cell r="G168" t="str">
            <v>Strzelno - obszar wiejski</v>
          </cell>
          <cell r="H168">
            <v>6222</v>
          </cell>
          <cell r="I168">
            <v>1119.96</v>
          </cell>
          <cell r="J168">
            <v>7</v>
          </cell>
        </row>
        <row r="169">
          <cell r="A169" t="str">
            <v>Strzelno - miasto</v>
          </cell>
          <cell r="B169" t="str">
            <v>'040904</v>
          </cell>
          <cell r="C169">
            <v>4</v>
          </cell>
          <cell r="D169">
            <v>1</v>
          </cell>
          <cell r="E169" t="str">
            <v>'0409</v>
          </cell>
          <cell r="F169" t="str">
            <v>MOGILEŃSKI</v>
          </cell>
          <cell r="G169" t="str">
            <v>Strzelno - miasto</v>
          </cell>
          <cell r="H169">
            <v>5899</v>
          </cell>
          <cell r="I169">
            <v>1474.75</v>
          </cell>
          <cell r="J169">
            <v>7</v>
          </cell>
        </row>
        <row r="170">
          <cell r="A170" t="str">
            <v>Mogilno</v>
          </cell>
          <cell r="B170" t="str">
            <v>'040903</v>
          </cell>
          <cell r="C170">
            <v>3</v>
          </cell>
          <cell r="D170">
            <v>0</v>
          </cell>
          <cell r="E170" t="str">
            <v>'0409</v>
          </cell>
          <cell r="F170" t="str">
            <v>MOGILEŃSKI</v>
          </cell>
          <cell r="G170" t="str">
            <v>gmina Mogilno</v>
          </cell>
          <cell r="I170">
            <v>0</v>
          </cell>
          <cell r="J170">
            <v>7</v>
          </cell>
        </row>
        <row r="171">
          <cell r="A171" t="str">
            <v>Mogilno - obszar wiejski</v>
          </cell>
          <cell r="B171" t="str">
            <v>'040903</v>
          </cell>
          <cell r="C171">
            <v>5</v>
          </cell>
          <cell r="D171">
            <v>2</v>
          </cell>
          <cell r="E171" t="str">
            <v>'0409</v>
          </cell>
          <cell r="F171" t="str">
            <v>MOGILEŃSKI</v>
          </cell>
          <cell r="G171" t="str">
            <v>Mogilno - obszar wiejski</v>
          </cell>
          <cell r="H171">
            <v>12738</v>
          </cell>
          <cell r="I171">
            <v>2292.84</v>
          </cell>
          <cell r="J171">
            <v>7</v>
          </cell>
        </row>
        <row r="172">
          <cell r="A172" t="str">
            <v>Mogilno - miasto</v>
          </cell>
          <cell r="B172" t="str">
            <v>'040903</v>
          </cell>
          <cell r="C172">
            <v>4</v>
          </cell>
          <cell r="D172">
            <v>1</v>
          </cell>
          <cell r="E172" t="str">
            <v>'0409</v>
          </cell>
          <cell r="F172" t="str">
            <v>MOGILEŃSKI</v>
          </cell>
          <cell r="G172" t="str">
            <v>Mogilno - miasto</v>
          </cell>
          <cell r="H172">
            <v>12290</v>
          </cell>
          <cell r="I172">
            <v>3072.5</v>
          </cell>
          <cell r="J172">
            <v>7</v>
          </cell>
        </row>
        <row r="173">
          <cell r="A173" t="str">
            <v>Koronowo</v>
          </cell>
          <cell r="B173" t="str">
            <v>'040304</v>
          </cell>
          <cell r="C173">
            <v>3</v>
          </cell>
          <cell r="D173">
            <v>0</v>
          </cell>
          <cell r="E173" t="str">
            <v>'0403</v>
          </cell>
          <cell r="F173" t="str">
            <v>BYDGOSKI</v>
          </cell>
          <cell r="G173" t="str">
            <v>gmina Koronowo</v>
          </cell>
          <cell r="H173">
            <v>0</v>
          </cell>
          <cell r="I173">
            <v>0</v>
          </cell>
          <cell r="J173">
            <v>8</v>
          </cell>
        </row>
        <row r="174">
          <cell r="A174" t="str">
            <v>Solec Kujawski</v>
          </cell>
          <cell r="B174" t="str">
            <v>'040308</v>
          </cell>
          <cell r="C174">
            <v>3</v>
          </cell>
          <cell r="D174">
            <v>0</v>
          </cell>
          <cell r="E174" t="str">
            <v>'0403</v>
          </cell>
          <cell r="F174" t="str">
            <v>BYDGOSKI</v>
          </cell>
          <cell r="G174" t="str">
            <v>gmina Solec Kujawski</v>
          </cell>
          <cell r="H174">
            <v>0</v>
          </cell>
          <cell r="I174">
            <v>0</v>
          </cell>
          <cell r="J174">
            <v>8</v>
          </cell>
        </row>
        <row r="175">
          <cell r="A175" t="str">
            <v>Solec Kujawski - obszar wiejski</v>
          </cell>
          <cell r="B175" t="str">
            <v>'040308</v>
          </cell>
          <cell r="C175">
            <v>5</v>
          </cell>
          <cell r="D175">
            <v>2</v>
          </cell>
          <cell r="E175" t="str">
            <v>'0403</v>
          </cell>
          <cell r="F175" t="str">
            <v>BYDGOSKI</v>
          </cell>
          <cell r="G175" t="str">
            <v>Solec Kujawski - obszar wiejski</v>
          </cell>
          <cell r="H175">
            <v>1081</v>
          </cell>
          <cell r="I175">
            <v>194.58</v>
          </cell>
          <cell r="J175">
            <v>8</v>
          </cell>
        </row>
        <row r="176">
          <cell r="A176" t="str">
            <v>Dąbrowa Chełmińska</v>
          </cell>
          <cell r="B176" t="str">
            <v>'040302</v>
          </cell>
          <cell r="C176">
            <v>2</v>
          </cell>
          <cell r="D176">
            <v>2</v>
          </cell>
          <cell r="E176" t="str">
            <v>'0403</v>
          </cell>
          <cell r="F176" t="str">
            <v>BYDGOSKI</v>
          </cell>
          <cell r="G176" t="str">
            <v>gmina Dąbrowa Chełmińska</v>
          </cell>
          <cell r="H176">
            <v>7673</v>
          </cell>
          <cell r="I176">
            <v>1381.14</v>
          </cell>
          <cell r="J176">
            <v>8</v>
          </cell>
        </row>
        <row r="177">
          <cell r="A177" t="str">
            <v>Nowa Wieś Wielka</v>
          </cell>
          <cell r="B177" t="str">
            <v>'040305</v>
          </cell>
          <cell r="C177">
            <v>2</v>
          </cell>
          <cell r="D177">
            <v>2</v>
          </cell>
          <cell r="E177" t="str">
            <v>'0403</v>
          </cell>
          <cell r="F177" t="str">
            <v>BYDGOSKI</v>
          </cell>
          <cell r="G177" t="str">
            <v>gmina Nowa Wieś Wielka</v>
          </cell>
          <cell r="H177">
            <v>9067</v>
          </cell>
          <cell r="I177">
            <v>1632.06</v>
          </cell>
          <cell r="J177">
            <v>8</v>
          </cell>
        </row>
        <row r="178">
          <cell r="A178" t="str">
            <v>Sicienko</v>
          </cell>
          <cell r="B178" t="str">
            <v>'040307</v>
          </cell>
          <cell r="C178">
            <v>2</v>
          </cell>
          <cell r="D178">
            <v>2</v>
          </cell>
          <cell r="E178" t="str">
            <v>'0403</v>
          </cell>
          <cell r="F178" t="str">
            <v>BYDGOSKI</v>
          </cell>
          <cell r="G178" t="str">
            <v>gmina Sicienko</v>
          </cell>
          <cell r="H178">
            <v>9441</v>
          </cell>
          <cell r="I178">
            <v>1699.38</v>
          </cell>
          <cell r="J178">
            <v>8</v>
          </cell>
        </row>
        <row r="179">
          <cell r="A179" t="str">
            <v>Dobrcz</v>
          </cell>
          <cell r="B179" t="str">
            <v>'040303</v>
          </cell>
          <cell r="C179">
            <v>2</v>
          </cell>
          <cell r="D179">
            <v>2</v>
          </cell>
          <cell r="E179" t="str">
            <v>'0403</v>
          </cell>
          <cell r="F179" t="str">
            <v>BYDGOSKI</v>
          </cell>
          <cell r="G179" t="str">
            <v>gmina Dobrcz</v>
          </cell>
          <cell r="H179">
            <v>9900</v>
          </cell>
          <cell r="I179">
            <v>1782</v>
          </cell>
          <cell r="J179">
            <v>8</v>
          </cell>
        </row>
        <row r="180">
          <cell r="A180" t="str">
            <v>Osielsko</v>
          </cell>
          <cell r="B180" t="str">
            <v>'040306</v>
          </cell>
          <cell r="C180">
            <v>2</v>
          </cell>
          <cell r="D180">
            <v>2</v>
          </cell>
          <cell r="E180" t="str">
            <v>'0403</v>
          </cell>
          <cell r="F180" t="str">
            <v>BYDGOSKI</v>
          </cell>
          <cell r="G180" t="str">
            <v>gmina Osielsko</v>
          </cell>
          <cell r="H180">
            <v>11284</v>
          </cell>
          <cell r="I180">
            <v>2031.12</v>
          </cell>
          <cell r="J180">
            <v>8</v>
          </cell>
        </row>
        <row r="181">
          <cell r="A181" t="str">
            <v>Białe Błota</v>
          </cell>
          <cell r="B181" t="str">
            <v>'040301</v>
          </cell>
          <cell r="C181">
            <v>2</v>
          </cell>
          <cell r="D181">
            <v>2</v>
          </cell>
          <cell r="E181" t="str">
            <v>'0403</v>
          </cell>
          <cell r="F181" t="str">
            <v>BYDGOSKI</v>
          </cell>
          <cell r="G181" t="str">
            <v>gmina Białe Błota</v>
          </cell>
          <cell r="H181">
            <v>17102</v>
          </cell>
          <cell r="I181">
            <v>3078.36</v>
          </cell>
          <cell r="J181">
            <v>8</v>
          </cell>
        </row>
        <row r="182">
          <cell r="A182" t="str">
            <v>Solec Kujawski - miasto</v>
          </cell>
          <cell r="B182" t="str">
            <v>'040308</v>
          </cell>
          <cell r="C182">
            <v>4</v>
          </cell>
          <cell r="D182">
            <v>1</v>
          </cell>
          <cell r="E182" t="str">
            <v>'0403</v>
          </cell>
          <cell r="F182" t="str">
            <v>BYDGOSKI</v>
          </cell>
          <cell r="G182" t="str">
            <v>Solec Kujawski - miasto</v>
          </cell>
          <cell r="H182">
            <v>15328</v>
          </cell>
          <cell r="I182">
            <v>3832</v>
          </cell>
          <cell r="J182">
            <v>8</v>
          </cell>
        </row>
        <row r="183">
          <cell r="A183" t="str">
            <v>miasto Bydgoszcz</v>
          </cell>
          <cell r="B183" t="str">
            <v>'046101</v>
          </cell>
          <cell r="C183">
            <v>1</v>
          </cell>
          <cell r="D183">
            <v>1</v>
          </cell>
          <cell r="E183" t="str">
            <v>'0461</v>
          </cell>
          <cell r="F183" t="str">
            <v>BYDGOSZCZ</v>
          </cell>
          <cell r="G183" t="str">
            <v>Bydgoszcz</v>
          </cell>
          <cell r="H183">
            <v>356177</v>
          </cell>
          <cell r="I183">
            <v>117538.41</v>
          </cell>
          <cell r="J183">
            <v>8</v>
          </cell>
        </row>
        <row r="184">
          <cell r="A184" t="str">
            <v>Gniewkowo</v>
          </cell>
          <cell r="B184" t="str">
            <v>'040703</v>
          </cell>
          <cell r="C184">
            <v>3</v>
          </cell>
          <cell r="D184">
            <v>0</v>
          </cell>
          <cell r="E184" t="str">
            <v>'0407</v>
          </cell>
          <cell r="F184" t="str">
            <v>INOWROCŁAWSKI</v>
          </cell>
          <cell r="G184" t="str">
            <v>gmina Gniewkowo</v>
          </cell>
          <cell r="I184">
            <v>0</v>
          </cell>
          <cell r="J184">
            <v>8</v>
          </cell>
        </row>
        <row r="185">
          <cell r="A185" t="str">
            <v>Rojewo</v>
          </cell>
          <cell r="B185" t="str">
            <v>'040708</v>
          </cell>
          <cell r="C185">
            <v>2</v>
          </cell>
          <cell r="D185">
            <v>2</v>
          </cell>
          <cell r="E185" t="str">
            <v>'0407</v>
          </cell>
          <cell r="F185" t="str">
            <v>INOWROCŁAWSKI</v>
          </cell>
          <cell r="G185" t="str">
            <v>gmina Rojewo</v>
          </cell>
          <cell r="H185">
            <v>4719</v>
          </cell>
          <cell r="I185">
            <v>849.42</v>
          </cell>
          <cell r="J185">
            <v>8</v>
          </cell>
        </row>
        <row r="186">
          <cell r="A186" t="str">
            <v>Gniewkowo - obszar wiejski</v>
          </cell>
          <cell r="B186" t="str">
            <v>'040703</v>
          </cell>
          <cell r="C186">
            <v>5</v>
          </cell>
          <cell r="D186">
            <v>2</v>
          </cell>
          <cell r="E186" t="str">
            <v>'0407</v>
          </cell>
          <cell r="F186" t="str">
            <v>INOWROCŁAWSKI</v>
          </cell>
          <cell r="G186" t="str">
            <v>Gniewkowo - obszar wiejski</v>
          </cell>
          <cell r="H186">
            <v>7545</v>
          </cell>
          <cell r="I186">
            <v>1358.1</v>
          </cell>
          <cell r="J186">
            <v>8</v>
          </cell>
        </row>
        <row r="187">
          <cell r="A187" t="str">
            <v>Gniewkowo - miasto</v>
          </cell>
          <cell r="B187" t="str">
            <v>'040703</v>
          </cell>
          <cell r="C187">
            <v>4</v>
          </cell>
          <cell r="D187">
            <v>1</v>
          </cell>
          <cell r="E187" t="str">
            <v>'0407</v>
          </cell>
          <cell r="F187" t="str">
            <v>INOWROCŁAWSKI</v>
          </cell>
          <cell r="G187" t="str">
            <v>Gniewkowo - miasto</v>
          </cell>
          <cell r="H187">
            <v>7182</v>
          </cell>
          <cell r="I187">
            <v>1795.5</v>
          </cell>
          <cell r="J187">
            <v>8</v>
          </cell>
        </row>
        <row r="188">
          <cell r="A188" t="str">
            <v>Pakość</v>
          </cell>
          <cell r="B188" t="str">
            <v>'040707</v>
          </cell>
          <cell r="C188">
            <v>3</v>
          </cell>
          <cell r="D188">
            <v>0</v>
          </cell>
          <cell r="E188" t="str">
            <v>'0407</v>
          </cell>
          <cell r="F188" t="str">
            <v>INOWROCŁAWSKI</v>
          </cell>
          <cell r="G188" t="str">
            <v>gmina Pakość</v>
          </cell>
          <cell r="I188">
            <v>0</v>
          </cell>
          <cell r="J188">
            <v>8</v>
          </cell>
        </row>
        <row r="189">
          <cell r="A189" t="str">
            <v>Pakość - obszar wiejski</v>
          </cell>
          <cell r="B189" t="str">
            <v>'040707</v>
          </cell>
          <cell r="C189">
            <v>5</v>
          </cell>
          <cell r="D189">
            <v>2</v>
          </cell>
          <cell r="E189" t="str">
            <v>'0407</v>
          </cell>
          <cell r="F189" t="str">
            <v>INOWROCŁAWSKI</v>
          </cell>
          <cell r="G189" t="str">
            <v>Pakość - obszar wiejski</v>
          </cell>
          <cell r="H189">
            <v>4124</v>
          </cell>
          <cell r="I189">
            <v>742.32</v>
          </cell>
          <cell r="J189">
            <v>8</v>
          </cell>
        </row>
        <row r="190">
          <cell r="A190" t="str">
            <v>Pakość - miasto</v>
          </cell>
          <cell r="B190" t="str">
            <v>'040707</v>
          </cell>
          <cell r="C190">
            <v>4</v>
          </cell>
          <cell r="D190">
            <v>1</v>
          </cell>
          <cell r="E190" t="str">
            <v>'0407</v>
          </cell>
          <cell r="F190" t="str">
            <v>INOWROCŁAWSKI</v>
          </cell>
          <cell r="G190" t="str">
            <v>Pakość - miasto</v>
          </cell>
          <cell r="H190">
            <v>5774</v>
          </cell>
          <cell r="I190">
            <v>1443.5</v>
          </cell>
          <cell r="J190">
            <v>8</v>
          </cell>
        </row>
        <row r="191">
          <cell r="A191" t="str">
            <v>Złotniki Kujawskie</v>
          </cell>
          <cell r="B191" t="str">
            <v>'040709</v>
          </cell>
          <cell r="C191">
            <v>2</v>
          </cell>
          <cell r="D191">
            <v>2</v>
          </cell>
          <cell r="E191" t="str">
            <v>'0407</v>
          </cell>
          <cell r="F191" t="str">
            <v>INOWROCŁAWSKI</v>
          </cell>
          <cell r="G191" t="str">
            <v>gmina Złotniki Kujawskie</v>
          </cell>
          <cell r="H191">
            <v>9094</v>
          </cell>
          <cell r="I191">
            <v>1636.92</v>
          </cell>
          <cell r="J191">
            <v>8</v>
          </cell>
        </row>
        <row r="192">
          <cell r="A192" t="str">
            <v>Dąbrowa</v>
          </cell>
          <cell r="B192" t="str">
            <v>'040901</v>
          </cell>
          <cell r="C192">
            <v>2</v>
          </cell>
          <cell r="D192">
            <v>2</v>
          </cell>
          <cell r="E192" t="str">
            <v>'0409</v>
          </cell>
          <cell r="F192" t="str">
            <v>MOGILEŃSKI</v>
          </cell>
          <cell r="G192" t="str">
            <v>gmina Dąbrowa</v>
          </cell>
          <cell r="H192">
            <v>4755</v>
          </cell>
          <cell r="I192">
            <v>855.9</v>
          </cell>
          <cell r="J192">
            <v>8</v>
          </cell>
        </row>
        <row r="193">
          <cell r="A193" t="str">
            <v>Kcynia</v>
          </cell>
          <cell r="B193" t="str">
            <v>'041001</v>
          </cell>
          <cell r="C193">
            <v>3</v>
          </cell>
          <cell r="D193">
            <v>0</v>
          </cell>
          <cell r="E193" t="str">
            <v>'0410</v>
          </cell>
          <cell r="F193" t="str">
            <v>NAKIELSKI</v>
          </cell>
          <cell r="G193" t="str">
            <v>gmina Kcynia</v>
          </cell>
          <cell r="I193">
            <v>0</v>
          </cell>
          <cell r="J193">
            <v>8</v>
          </cell>
        </row>
        <row r="194">
          <cell r="A194" t="str">
            <v>Mrocza</v>
          </cell>
          <cell r="B194" t="str">
            <v>'041002</v>
          </cell>
          <cell r="C194">
            <v>3</v>
          </cell>
          <cell r="D194">
            <v>0</v>
          </cell>
          <cell r="E194" t="str">
            <v>'0410</v>
          </cell>
          <cell r="F194" t="str">
            <v>NAKIELSKI</v>
          </cell>
          <cell r="G194" t="str">
            <v>gmina Mrocza</v>
          </cell>
          <cell r="I194">
            <v>0</v>
          </cell>
          <cell r="J194">
            <v>8</v>
          </cell>
        </row>
        <row r="195">
          <cell r="A195" t="str">
            <v>Nakło nad Notecią</v>
          </cell>
          <cell r="B195" t="str">
            <v>'041003</v>
          </cell>
          <cell r="C195">
            <v>3</v>
          </cell>
          <cell r="D195">
            <v>0</v>
          </cell>
          <cell r="E195" t="str">
            <v>'0410</v>
          </cell>
          <cell r="F195" t="str">
            <v>NAKIELSKI</v>
          </cell>
          <cell r="G195" t="str">
            <v>gmina Nakło nad Notecią</v>
          </cell>
          <cell r="I195">
            <v>0</v>
          </cell>
          <cell r="J195">
            <v>8</v>
          </cell>
        </row>
        <row r="196">
          <cell r="A196" t="str">
            <v>Szubin</v>
          </cell>
          <cell r="B196" t="str">
            <v>'041005</v>
          </cell>
          <cell r="C196">
            <v>3</v>
          </cell>
          <cell r="D196">
            <v>0</v>
          </cell>
          <cell r="E196" t="str">
            <v>'0410</v>
          </cell>
          <cell r="F196" t="str">
            <v>NAKIELSKI</v>
          </cell>
          <cell r="G196" t="str">
            <v>gmina Szubin</v>
          </cell>
          <cell r="I196">
            <v>0</v>
          </cell>
          <cell r="J196">
            <v>8</v>
          </cell>
        </row>
        <row r="197">
          <cell r="A197" t="str">
            <v>Mrocza - obszar wiejski</v>
          </cell>
          <cell r="B197" t="str">
            <v>'041002</v>
          </cell>
          <cell r="C197">
            <v>5</v>
          </cell>
          <cell r="D197">
            <v>2</v>
          </cell>
          <cell r="E197" t="str">
            <v>'0410</v>
          </cell>
          <cell r="F197" t="str">
            <v>NAKIELSKI</v>
          </cell>
          <cell r="G197" t="str">
            <v>Mrocza - obszar wiejski</v>
          </cell>
          <cell r="H197">
            <v>4928</v>
          </cell>
          <cell r="I197">
            <v>887.04</v>
          </cell>
          <cell r="J197">
            <v>8</v>
          </cell>
        </row>
        <row r="198">
          <cell r="A198" t="str">
            <v>Mrocza - miasto</v>
          </cell>
          <cell r="B198" t="str">
            <v>'041002</v>
          </cell>
          <cell r="C198">
            <v>4</v>
          </cell>
          <cell r="D198">
            <v>1</v>
          </cell>
          <cell r="E198" t="str">
            <v>'0410</v>
          </cell>
          <cell r="F198" t="str">
            <v>NAKIELSKI</v>
          </cell>
          <cell r="G198" t="str">
            <v>Mrocza - miasto</v>
          </cell>
          <cell r="H198">
            <v>4368</v>
          </cell>
          <cell r="I198">
            <v>1092</v>
          </cell>
          <cell r="J198">
            <v>8</v>
          </cell>
        </row>
        <row r="199">
          <cell r="A199" t="str">
            <v>Kcynia - miasto</v>
          </cell>
          <cell r="B199" t="str">
            <v>'041001</v>
          </cell>
          <cell r="C199">
            <v>4</v>
          </cell>
          <cell r="D199">
            <v>1</v>
          </cell>
          <cell r="E199" t="str">
            <v>'0410</v>
          </cell>
          <cell r="F199" t="str">
            <v>NAKIELSKI</v>
          </cell>
          <cell r="G199" t="str">
            <v>Kcynia - miasto</v>
          </cell>
          <cell r="H199">
            <v>4702</v>
          </cell>
          <cell r="I199">
            <v>1175.5</v>
          </cell>
          <cell r="J199">
            <v>8</v>
          </cell>
        </row>
        <row r="200">
          <cell r="A200" t="str">
            <v>Sadki</v>
          </cell>
          <cell r="B200" t="str">
            <v>'041004</v>
          </cell>
          <cell r="C200">
            <v>2</v>
          </cell>
          <cell r="D200">
            <v>2</v>
          </cell>
          <cell r="E200" t="str">
            <v>'0410</v>
          </cell>
          <cell r="F200" t="str">
            <v>NAKIELSKI</v>
          </cell>
          <cell r="G200" t="str">
            <v>gmina Sadki</v>
          </cell>
          <cell r="H200">
            <v>7150</v>
          </cell>
          <cell r="I200">
            <v>1287</v>
          </cell>
          <cell r="J200">
            <v>8</v>
          </cell>
        </row>
        <row r="201">
          <cell r="A201" t="str">
            <v>Kcynia - obszar wiejski</v>
          </cell>
          <cell r="B201" t="str">
            <v>'041001</v>
          </cell>
          <cell r="C201">
            <v>5</v>
          </cell>
          <cell r="D201">
            <v>2</v>
          </cell>
          <cell r="E201" t="str">
            <v>'0410</v>
          </cell>
          <cell r="F201" t="str">
            <v>NAKIELSKI</v>
          </cell>
          <cell r="G201" t="str">
            <v>Kcynia - obszar wiejski</v>
          </cell>
          <cell r="H201">
            <v>8938</v>
          </cell>
          <cell r="I201">
            <v>1608.84</v>
          </cell>
          <cell r="J201">
            <v>8</v>
          </cell>
        </row>
        <row r="202">
          <cell r="A202" t="str">
            <v>Nakło nad Notecią - obszar wiejski</v>
          </cell>
          <cell r="B202" t="str">
            <v>'041003</v>
          </cell>
          <cell r="C202">
            <v>5</v>
          </cell>
          <cell r="D202">
            <v>2</v>
          </cell>
          <cell r="E202" t="str">
            <v>'0410</v>
          </cell>
          <cell r="F202" t="str">
            <v>NAKIELSKI</v>
          </cell>
          <cell r="G202" t="str">
            <v>Nakło nad Notecią - obszar wiejski</v>
          </cell>
          <cell r="H202">
            <v>12921</v>
          </cell>
          <cell r="I202">
            <v>2325.7800000000002</v>
          </cell>
          <cell r="J202">
            <v>8</v>
          </cell>
        </row>
        <row r="203">
          <cell r="A203" t="str">
            <v>Szubin - miasto</v>
          </cell>
          <cell r="B203" t="str">
            <v>'041005</v>
          </cell>
          <cell r="C203">
            <v>4</v>
          </cell>
          <cell r="D203">
            <v>1</v>
          </cell>
          <cell r="E203" t="str">
            <v>'0410</v>
          </cell>
          <cell r="F203" t="str">
            <v>NAKIELSKI</v>
          </cell>
          <cell r="G203" t="str">
            <v>Szubin - miasto</v>
          </cell>
          <cell r="H203">
            <v>9333</v>
          </cell>
          <cell r="I203">
            <v>2333.25</v>
          </cell>
          <cell r="J203">
            <v>8</v>
          </cell>
        </row>
        <row r="204">
          <cell r="A204" t="str">
            <v>Szubin - obszar wiejski</v>
          </cell>
          <cell r="B204" t="str">
            <v>'041005</v>
          </cell>
          <cell r="C204">
            <v>5</v>
          </cell>
          <cell r="D204">
            <v>2</v>
          </cell>
          <cell r="E204" t="str">
            <v>'0410</v>
          </cell>
          <cell r="F204" t="str">
            <v>NAKIELSKI</v>
          </cell>
          <cell r="G204" t="str">
            <v>Szubin - obszar wiejski</v>
          </cell>
          <cell r="H204">
            <v>14049</v>
          </cell>
          <cell r="I204">
            <v>2528.8200000000002</v>
          </cell>
          <cell r="J204">
            <v>8</v>
          </cell>
        </row>
        <row r="205">
          <cell r="A205" t="str">
            <v>Nakło nad Notecią - miasto</v>
          </cell>
          <cell r="B205" t="str">
            <v>'041003</v>
          </cell>
          <cell r="C205">
            <v>4</v>
          </cell>
          <cell r="D205">
            <v>1</v>
          </cell>
          <cell r="E205" t="str">
            <v>'0410</v>
          </cell>
          <cell r="F205" t="str">
            <v>NAKIELSKI</v>
          </cell>
          <cell r="G205" t="str">
            <v>Nakło nad Notecią - miasto</v>
          </cell>
          <cell r="H205">
            <v>19148</v>
          </cell>
          <cell r="I205">
            <v>4787</v>
          </cell>
          <cell r="J205">
            <v>8</v>
          </cell>
        </row>
        <row r="206">
          <cell r="A206" t="str">
            <v>Zławieś Wielka</v>
          </cell>
          <cell r="B206" t="str">
            <v>'041509</v>
          </cell>
          <cell r="C206">
            <v>2</v>
          </cell>
          <cell r="D206">
            <v>2</v>
          </cell>
          <cell r="E206" t="str">
            <v>'0415</v>
          </cell>
          <cell r="F206" t="str">
            <v>TORUŃSKI</v>
          </cell>
          <cell r="G206" t="str">
            <v>gmina Zławieś Wielka</v>
          </cell>
          <cell r="H206">
            <v>12380</v>
          </cell>
          <cell r="I206">
            <v>2228.4</v>
          </cell>
          <cell r="J206">
            <v>8</v>
          </cell>
        </row>
        <row r="207">
          <cell r="A207" t="str">
            <v>Barcin</v>
          </cell>
          <cell r="B207" t="str">
            <v>'041901</v>
          </cell>
          <cell r="C207">
            <v>3</v>
          </cell>
          <cell r="D207">
            <v>0</v>
          </cell>
          <cell r="E207" t="str">
            <v>'0419</v>
          </cell>
          <cell r="F207" t="str">
            <v>ŻNIŃSKI</v>
          </cell>
          <cell r="G207" t="str">
            <v>gmina Barcin</v>
          </cell>
          <cell r="I207">
            <v>0</v>
          </cell>
          <cell r="J207">
            <v>8</v>
          </cell>
        </row>
        <row r="208">
          <cell r="A208" t="str">
            <v>Janowiec Wielkopolski</v>
          </cell>
          <cell r="B208" t="str">
            <v>'041903</v>
          </cell>
          <cell r="C208">
            <v>3</v>
          </cell>
          <cell r="D208">
            <v>0</v>
          </cell>
          <cell r="E208" t="str">
            <v>'0419</v>
          </cell>
          <cell r="F208" t="str">
            <v>ŻNIŃSKI</v>
          </cell>
          <cell r="G208" t="str">
            <v>gmina Janowiec Wielkopolski</v>
          </cell>
          <cell r="I208">
            <v>0</v>
          </cell>
          <cell r="J208">
            <v>8</v>
          </cell>
        </row>
        <row r="209">
          <cell r="A209" t="str">
            <v>Łabiszyn</v>
          </cell>
          <cell r="B209" t="str">
            <v>'041904</v>
          </cell>
          <cell r="C209">
            <v>3</v>
          </cell>
          <cell r="D209">
            <v>0</v>
          </cell>
          <cell r="E209" t="str">
            <v>'0419</v>
          </cell>
          <cell r="F209" t="str">
            <v>ŻNIŃSKI</v>
          </cell>
          <cell r="G209" t="str">
            <v>gmina Łabiszyn</v>
          </cell>
          <cell r="I209">
            <v>0</v>
          </cell>
          <cell r="J209">
            <v>8</v>
          </cell>
        </row>
        <row r="210">
          <cell r="A210" t="str">
            <v>Żnin</v>
          </cell>
          <cell r="B210" t="str">
            <v>'041906</v>
          </cell>
          <cell r="C210">
            <v>3</v>
          </cell>
          <cell r="D210">
            <v>0</v>
          </cell>
          <cell r="E210" t="str">
            <v>'0419</v>
          </cell>
          <cell r="F210" t="str">
            <v>ŻNIŃSKI</v>
          </cell>
          <cell r="G210" t="str">
            <v>gmina Żnin</v>
          </cell>
          <cell r="I210">
            <v>0</v>
          </cell>
          <cell r="J210">
            <v>8</v>
          </cell>
        </row>
        <row r="211">
          <cell r="A211" t="str">
            <v>Łabiszyn - obszar wiejski</v>
          </cell>
          <cell r="B211" t="str">
            <v>'041904</v>
          </cell>
          <cell r="C211">
            <v>5</v>
          </cell>
          <cell r="D211">
            <v>2</v>
          </cell>
          <cell r="E211" t="str">
            <v>'0419</v>
          </cell>
          <cell r="F211" t="str">
            <v>ŻNIŃSKI</v>
          </cell>
          <cell r="G211" t="str">
            <v>Łabiszyn - obszar wiejski</v>
          </cell>
          <cell r="H211">
            <v>5102</v>
          </cell>
          <cell r="I211">
            <v>918.36</v>
          </cell>
          <cell r="J211">
            <v>8</v>
          </cell>
        </row>
        <row r="212">
          <cell r="A212" t="str">
            <v>Janowiec Wielkopolski - obszar wiejski</v>
          </cell>
          <cell r="B212" t="str">
            <v>'041903</v>
          </cell>
          <cell r="C212">
            <v>5</v>
          </cell>
          <cell r="D212">
            <v>2</v>
          </cell>
          <cell r="E212" t="str">
            <v>'0419</v>
          </cell>
          <cell r="F212" t="str">
            <v>ŻNIŃSKI</v>
          </cell>
          <cell r="G212" t="str">
            <v>Janowiec Wielkopolski - obszar wiejski</v>
          </cell>
          <cell r="H212">
            <v>5196</v>
          </cell>
          <cell r="I212">
            <v>935.28</v>
          </cell>
          <cell r="J212">
            <v>8</v>
          </cell>
        </row>
        <row r="213">
          <cell r="A213" t="str">
            <v>Gąsawa</v>
          </cell>
          <cell r="B213" t="str">
            <v>'041902</v>
          </cell>
          <cell r="C213">
            <v>2</v>
          </cell>
          <cell r="D213">
            <v>2</v>
          </cell>
          <cell r="E213" t="str">
            <v>'0419</v>
          </cell>
          <cell r="F213" t="str">
            <v>ŻNIŃSKI</v>
          </cell>
          <cell r="G213" t="str">
            <v>gmina Gąsawa</v>
          </cell>
          <cell r="H213">
            <v>5282</v>
          </cell>
          <cell r="I213">
            <v>950.76</v>
          </cell>
          <cell r="J213">
            <v>8</v>
          </cell>
        </row>
        <row r="214">
          <cell r="A214" t="str">
            <v>Janowiec Wielkopolski - miasto</v>
          </cell>
          <cell r="B214" t="str">
            <v>'041903</v>
          </cell>
          <cell r="C214">
            <v>4</v>
          </cell>
          <cell r="D214">
            <v>1</v>
          </cell>
          <cell r="E214" t="str">
            <v>'0419</v>
          </cell>
          <cell r="F214" t="str">
            <v>ŻNIŃSKI</v>
          </cell>
          <cell r="G214" t="str">
            <v>Janowiec Wielkopolski - miasto</v>
          </cell>
          <cell r="H214">
            <v>4069</v>
          </cell>
          <cell r="I214">
            <v>1017.25</v>
          </cell>
          <cell r="J214">
            <v>8</v>
          </cell>
        </row>
        <row r="215">
          <cell r="A215" t="str">
            <v>Łabiszyn - miasto</v>
          </cell>
          <cell r="B215" t="str">
            <v>'041904</v>
          </cell>
          <cell r="C215">
            <v>4</v>
          </cell>
          <cell r="D215">
            <v>1</v>
          </cell>
          <cell r="E215" t="str">
            <v>'0419</v>
          </cell>
          <cell r="F215" t="str">
            <v>ŻNIŃSKI</v>
          </cell>
          <cell r="G215" t="str">
            <v>Łabiszyn - miasto</v>
          </cell>
          <cell r="H215">
            <v>4452</v>
          </cell>
          <cell r="I215">
            <v>1113</v>
          </cell>
          <cell r="J215">
            <v>8</v>
          </cell>
        </row>
        <row r="216">
          <cell r="A216" t="str">
            <v>Rogowo</v>
          </cell>
          <cell r="B216" t="str">
            <v>'041905</v>
          </cell>
          <cell r="C216">
            <v>2</v>
          </cell>
          <cell r="D216">
            <v>2</v>
          </cell>
          <cell r="E216" t="str">
            <v>'0419</v>
          </cell>
          <cell r="F216" t="str">
            <v>ŻNIŃSKI</v>
          </cell>
          <cell r="G216" t="str">
            <v>gmina Rogowo</v>
          </cell>
          <cell r="H216">
            <v>6954</v>
          </cell>
          <cell r="I216">
            <v>1251.72</v>
          </cell>
          <cell r="J216">
            <v>8</v>
          </cell>
        </row>
        <row r="217">
          <cell r="A217" t="str">
            <v>Barcin - obszar wiejski</v>
          </cell>
          <cell r="B217" t="str">
            <v>'041901</v>
          </cell>
          <cell r="C217">
            <v>5</v>
          </cell>
          <cell r="D217">
            <v>2</v>
          </cell>
          <cell r="E217" t="str">
            <v>'0419</v>
          </cell>
          <cell r="F217" t="str">
            <v>ŻNIŃSKI</v>
          </cell>
          <cell r="G217" t="str">
            <v>Barcin - obszar wiejski</v>
          </cell>
          <cell r="H217">
            <v>7107</v>
          </cell>
          <cell r="I217">
            <v>1279.26</v>
          </cell>
          <cell r="J217">
            <v>8</v>
          </cell>
        </row>
        <row r="218">
          <cell r="A218" t="str">
            <v>Żnin - obszar wiejski</v>
          </cell>
          <cell r="B218" t="str">
            <v>'041906</v>
          </cell>
          <cell r="C218">
            <v>5</v>
          </cell>
          <cell r="D218">
            <v>2</v>
          </cell>
          <cell r="E218" t="str">
            <v>'0419</v>
          </cell>
          <cell r="F218" t="str">
            <v>ŻNIŃSKI</v>
          </cell>
          <cell r="G218" t="str">
            <v>Żnin - obszar wiejski</v>
          </cell>
          <cell r="H218">
            <v>10195</v>
          </cell>
          <cell r="I218">
            <v>1835.1</v>
          </cell>
          <cell r="J218">
            <v>8</v>
          </cell>
        </row>
        <row r="219">
          <cell r="A219" t="str">
            <v>Barcin - miasto</v>
          </cell>
          <cell r="B219" t="str">
            <v>'041901</v>
          </cell>
          <cell r="C219">
            <v>4</v>
          </cell>
          <cell r="D219">
            <v>1</v>
          </cell>
          <cell r="E219" t="str">
            <v>'0419</v>
          </cell>
          <cell r="F219" t="str">
            <v>ŻNIŃSKI</v>
          </cell>
          <cell r="G219" t="str">
            <v>Barcin - miasto</v>
          </cell>
          <cell r="H219">
            <v>7702</v>
          </cell>
          <cell r="I219">
            <v>1925.5</v>
          </cell>
          <cell r="J219">
            <v>8</v>
          </cell>
        </row>
        <row r="220">
          <cell r="A220" t="str">
            <v>Żnin - miasto</v>
          </cell>
          <cell r="B220" t="str">
            <v>'041906</v>
          </cell>
          <cell r="C220">
            <v>4</v>
          </cell>
          <cell r="D220">
            <v>1</v>
          </cell>
          <cell r="E220" t="str">
            <v>'0419</v>
          </cell>
          <cell r="F220" t="str">
            <v>ŻNIŃSKI</v>
          </cell>
          <cell r="G220" t="str">
            <v>Żnin - miasto</v>
          </cell>
          <cell r="H220">
            <v>14020</v>
          </cell>
          <cell r="I220">
            <v>3505</v>
          </cell>
          <cell r="J220">
            <v>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y zbierania odpadów"/>
      <sheetName val="kalkulacja opłat"/>
      <sheetName val="kalkulacja opłaty wg metod"/>
      <sheetName val="MASA ODEBRANYCH ODPADÓW Z TEREN"/>
      <sheetName val="PSZOK 2018"/>
      <sheetName val="SIWZ-zamieszkałe"/>
      <sheetName val="SIWZ-niezamieszkałe (2)"/>
      <sheetName val="wykaz cen"/>
    </sheetNames>
    <sheetDataSet>
      <sheetData sheetId="0"/>
      <sheetData sheetId="1"/>
      <sheetData sheetId="2"/>
      <sheetData sheetId="3"/>
      <sheetData sheetId="4"/>
      <sheetData sheetId="5">
        <row r="51">
          <cell r="B51" t="str">
            <v>ZAKRES USŁUG</v>
          </cell>
          <cell r="C51" t="str">
            <v>Ilość odpadów, worków , pojemników rocznie [Mg] [sztuki]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 t="str">
            <v>OFERTA WYKONAWCY</v>
          </cell>
        </row>
        <row r="52">
          <cell r="C52" t="str">
            <v>2019- 3 miesiące</v>
          </cell>
          <cell r="D52">
            <v>2020</v>
          </cell>
          <cell r="E52">
            <v>2021</v>
          </cell>
          <cell r="F52">
            <v>2022</v>
          </cell>
          <cell r="G52" t="str">
            <v>2023-9 miesięcy</v>
          </cell>
          <cell r="I52" t="str">
            <v>J. m.</v>
          </cell>
          <cell r="J52" t="str">
            <v>Jednostka przeliczeniowa</v>
          </cell>
          <cell r="K52" t="str">
            <v>Stawka jednostkowa (netto) 2019</v>
          </cell>
          <cell r="L52" t="str">
            <v>Stawka jednostkowa (netto) 2020</v>
          </cell>
          <cell r="M52" t="str">
            <v>Stawka jednostkowa (netto) 2021</v>
          </cell>
          <cell r="N52" t="str">
            <v>Stawka jednostkowa (netto) 2022</v>
          </cell>
          <cell r="O52" t="str">
            <v>Stawka jednostkowa (netto) 2023</v>
          </cell>
          <cell r="P52" t="str">
            <v>Wynagrodzenie netto 2019</v>
          </cell>
          <cell r="Q52" t="str">
            <v>Wynagrodzenie netto 2020</v>
          </cell>
          <cell r="R52" t="str">
            <v>Wynagrodzenie netto 2021</v>
          </cell>
          <cell r="S52" t="str">
            <v>Wynagrodzenie netto 2022</v>
          </cell>
          <cell r="T52" t="str">
            <v>Wynagrodzenie netto 2023</v>
          </cell>
        </row>
        <row r="53">
          <cell r="B53" t="str">
            <v xml:space="preserve">Odbieranie odpadów zmieszanych i BIO z nieruchomości na których zamieszkują mieszkańcy </v>
          </cell>
          <cell r="C53">
            <v>3252.5</v>
          </cell>
          <cell r="D53">
            <v>13140</v>
          </cell>
          <cell r="E53">
            <v>13140</v>
          </cell>
          <cell r="F53">
            <v>13140</v>
          </cell>
          <cell r="G53">
            <v>9855.5</v>
          </cell>
          <cell r="J53" t="str">
            <v>zł/Mg</v>
          </cell>
        </row>
        <row r="54">
          <cell r="B54" t="str">
            <v>Odbieranie odpadów selektywnie zebranych z nieruchomości na których zamieszkują mieszkańcy w tym:</v>
          </cell>
          <cell r="C54">
            <v>752.5</v>
          </cell>
          <cell r="D54">
            <v>3960</v>
          </cell>
          <cell r="E54">
            <v>4090</v>
          </cell>
          <cell r="F54">
            <v>4220</v>
          </cell>
          <cell r="G54">
            <v>3200.5</v>
          </cell>
        </row>
        <row r="55">
          <cell r="B55" t="str">
            <v xml:space="preserve">Papier </v>
          </cell>
          <cell r="C55">
            <v>77.5</v>
          </cell>
          <cell r="D55">
            <v>320</v>
          </cell>
          <cell r="E55">
            <v>330</v>
          </cell>
          <cell r="F55">
            <v>340</v>
          </cell>
          <cell r="G55">
            <v>260</v>
          </cell>
          <cell r="J55" t="str">
            <v>zł/Mg</v>
          </cell>
        </row>
        <row r="56">
          <cell r="B56" t="str">
            <v>Tworzywa sztuczne,  metale  i opakowania wielomateriałowe</v>
          </cell>
          <cell r="C56">
            <v>255</v>
          </cell>
          <cell r="D56">
            <v>1040</v>
          </cell>
          <cell r="E56">
            <v>1060</v>
          </cell>
          <cell r="F56">
            <v>1080</v>
          </cell>
          <cell r="G56">
            <v>830</v>
          </cell>
          <cell r="J56" t="str">
            <v>zł/Mg</v>
          </cell>
        </row>
        <row r="57">
          <cell r="B57" t="str">
            <v>Szkło</v>
          </cell>
          <cell r="C57">
            <v>140</v>
          </cell>
          <cell r="D57">
            <v>570</v>
          </cell>
          <cell r="E57">
            <v>580</v>
          </cell>
          <cell r="F57">
            <v>590</v>
          </cell>
          <cell r="G57">
            <v>450</v>
          </cell>
          <cell r="J57" t="str">
            <v>zł/Mg</v>
          </cell>
        </row>
        <row r="58">
          <cell r="B58" t="str">
            <v xml:space="preserve">Popioły </v>
          </cell>
          <cell r="C58">
            <v>180</v>
          </cell>
          <cell r="D58">
            <v>430</v>
          </cell>
          <cell r="E58">
            <v>430</v>
          </cell>
          <cell r="F58">
            <v>430</v>
          </cell>
          <cell r="G58">
            <v>250</v>
          </cell>
          <cell r="J58" t="str">
            <v>zł/Mg</v>
          </cell>
        </row>
        <row r="59">
          <cell r="B59" t="str">
            <v>Odpady zielone  (od 1 IV do 30 XI)</v>
          </cell>
          <cell r="C59">
            <v>100</v>
          </cell>
          <cell r="D59">
            <v>850</v>
          </cell>
          <cell r="E59">
            <v>940</v>
          </cell>
          <cell r="F59">
            <v>1030</v>
          </cell>
          <cell r="G59">
            <v>847.5</v>
          </cell>
          <cell r="J59" t="str">
            <v>zł/Mg</v>
          </cell>
        </row>
        <row r="60">
          <cell r="B60" t="str">
            <v xml:space="preserve">Organizacja i przeprowadzenie oraz odbieranie odpadów wielkogabarytowych i zużytego sprzętu elektrycznego i elektronicznego w ramach cotygodniowych "wystawek" </v>
          </cell>
          <cell r="C60">
            <v>90</v>
          </cell>
          <cell r="D60">
            <v>410</v>
          </cell>
          <cell r="E60">
            <v>450</v>
          </cell>
          <cell r="F60">
            <v>500</v>
          </cell>
          <cell r="G60">
            <v>413</v>
          </cell>
          <cell r="J60" t="str">
            <v>zł/Mg</v>
          </cell>
        </row>
        <row r="61">
          <cell r="B61" t="str">
            <v>Dostarczenie i rozmieszczenie a także utrzymanie w należytym stanie technicznym i sanitarnym  pojemników do selektywnego zbierania odpadów tj. papieru; szkła; tworzyw sztucznych, metali i opakowań wielomateriałowych (min 1100 l).</v>
          </cell>
          <cell r="C61">
            <v>1158</v>
          </cell>
          <cell r="D61">
            <v>1158</v>
          </cell>
          <cell r="E61">
            <v>1158</v>
          </cell>
          <cell r="F61">
            <v>1158</v>
          </cell>
          <cell r="G61">
            <v>1158</v>
          </cell>
          <cell r="J61" t="str">
            <v>zł/szt/mc</v>
          </cell>
        </row>
        <row r="62">
          <cell r="B62" t="str">
            <v>Dostarczenie i dystrybucja worków do selektywnego zbierania odpadów tj. papieru; szkła; tworzyw sztucznych, metali i opakowań wielomateriałowych.</v>
          </cell>
          <cell r="C62">
            <v>62700</v>
          </cell>
          <cell r="D62">
            <v>250800</v>
          </cell>
          <cell r="E62">
            <v>250800</v>
          </cell>
          <cell r="F62">
            <v>250800</v>
          </cell>
          <cell r="G62">
            <v>188100</v>
          </cell>
          <cell r="J62" t="str">
            <v>zł/szt.</v>
          </cell>
        </row>
        <row r="63">
          <cell r="B63" t="str">
            <v>Dostarczenie i rozmieszczenie, a także utrzymanie w należytym stanie technicznym i sanitarnym pojemników do selektywego zbierania odpadów, tj. odpadów zielonych ( od 1 IV do 30 XI)</v>
          </cell>
          <cell r="C63">
            <v>350</v>
          </cell>
          <cell r="D63">
            <v>350</v>
          </cell>
          <cell r="E63">
            <v>350</v>
          </cell>
          <cell r="F63">
            <v>350</v>
          </cell>
          <cell r="G63">
            <v>350</v>
          </cell>
          <cell r="J63" t="str">
            <v>zł/szt/mc</v>
          </cell>
        </row>
        <row r="64">
          <cell r="B64" t="str">
            <v xml:space="preserve">Dostarczenie i dystrybucja worków do selektywnego zbierania odpadów, tj. odpadów zielonych ( od 1 IV do 30 XI) </v>
          </cell>
          <cell r="C64">
            <v>13200</v>
          </cell>
          <cell r="D64">
            <v>52800</v>
          </cell>
          <cell r="E64">
            <v>52800</v>
          </cell>
          <cell r="F64">
            <v>52800</v>
          </cell>
          <cell r="G64">
            <v>39600</v>
          </cell>
          <cell r="J64" t="str">
            <v>zł/szt.</v>
          </cell>
        </row>
        <row r="65">
          <cell r="B65" t="str">
            <v xml:space="preserve">Dostarczenie i dystrybucja worków do selektywnego zbierania odpadów BIO </v>
          </cell>
          <cell r="C65">
            <v>726375</v>
          </cell>
          <cell r="D65">
            <v>2905500</v>
          </cell>
          <cell r="E65">
            <v>2905500</v>
          </cell>
          <cell r="F65">
            <v>2905500</v>
          </cell>
          <cell r="G65">
            <v>2179125</v>
          </cell>
          <cell r="J65" t="str">
            <v>zł/szt.</v>
          </cell>
        </row>
        <row r="66">
          <cell r="B66" t="str">
            <v xml:space="preserve">Dostarczenie i dystrybucja pojemników 10 litrowych do selektywnego zbierania odpadów BIO </v>
          </cell>
          <cell r="C66">
            <v>20000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J66" t="str">
            <v>zł/szt.</v>
          </cell>
        </row>
        <row r="67">
          <cell r="B67" t="str">
            <v>Dostarczenie i rozmieszczenie a także utrzymanie w należytym stanie technicznym i sanitarnym  pojemników do selektywnego zbierania odpadów tj. popiołów ( poza sezonem grzewczym 1V-30 IX)</v>
          </cell>
          <cell r="C67">
            <v>667</v>
          </cell>
          <cell r="D67">
            <v>667</v>
          </cell>
          <cell r="E67">
            <v>667</v>
          </cell>
          <cell r="F67">
            <v>667</v>
          </cell>
          <cell r="G67">
            <v>667</v>
          </cell>
          <cell r="J67" t="str">
            <v>zł/szt/mc</v>
          </cell>
        </row>
        <row r="68">
          <cell r="B68" t="str">
            <v>Dostarczenie i rozmieszczenie a także utrzymanie w należytym stanie technicznym i sanitarnym  pojemników do selektywnego zbierania odpadów tj. popiołów ( sezon grzewczy 1 X-30 IV))</v>
          </cell>
          <cell r="C68">
            <v>2000</v>
          </cell>
          <cell r="D68">
            <v>2000</v>
          </cell>
          <cell r="E68">
            <v>2000</v>
          </cell>
          <cell r="F68">
            <v>2000</v>
          </cell>
          <cell r="G68">
            <v>2000</v>
          </cell>
          <cell r="J68" t="str">
            <v>zł/szt/mc</v>
          </cell>
        </row>
        <row r="69">
          <cell r="B69" t="str">
            <v>Dostarczenie i rozmieszczenie a także utrzymanie w należytym stanie technicznym i sanitarnym  pojemników do zbierania odpadów komunalnych zmieszanych (60 litrów)</v>
          </cell>
          <cell r="C69">
            <v>242</v>
          </cell>
          <cell r="D69">
            <v>242</v>
          </cell>
          <cell r="E69">
            <v>242</v>
          </cell>
          <cell r="F69">
            <v>242</v>
          </cell>
          <cell r="G69">
            <v>242</v>
          </cell>
          <cell r="J69" t="str">
            <v>zł/szt/mc</v>
          </cell>
        </row>
        <row r="70">
          <cell r="B70" t="str">
            <v>Dostarczenie i rozmieszczenie a także utrzymanie w należytym stanie technicznym i sanitarnym  pojemników do zbierania odpadów komunalnych zmieszanych (110/120 litrów)</v>
          </cell>
          <cell r="C70">
            <v>2668</v>
          </cell>
          <cell r="D70">
            <v>2668</v>
          </cell>
          <cell r="E70">
            <v>2668</v>
          </cell>
          <cell r="F70">
            <v>2668</v>
          </cell>
          <cell r="G70">
            <v>2668</v>
          </cell>
          <cell r="J70" t="str">
            <v>zł/szt/mc</v>
          </cell>
        </row>
        <row r="71">
          <cell r="B71" t="str">
            <v>Dostarczenie i rozmieszczenie a także utrzymanie w należytym stanie technicznym i sanitarnym  pojemników do zbierania odpadów komunalnych zmieszanych (240 litrów)</v>
          </cell>
          <cell r="C71">
            <v>815</v>
          </cell>
          <cell r="D71">
            <v>815</v>
          </cell>
          <cell r="E71">
            <v>815</v>
          </cell>
          <cell r="F71">
            <v>815</v>
          </cell>
          <cell r="G71">
            <v>815</v>
          </cell>
          <cell r="J71" t="str">
            <v>zł/szt/mc</v>
          </cell>
        </row>
        <row r="72">
          <cell r="B72" t="str">
            <v>Dostarczenie i rozmieszczenie a także utrzymanie w należytym stanie technicznym i sanitarnym  pojemników do zbierania odpadów komunalnych zmieszanych (360 litrów)</v>
          </cell>
          <cell r="C72">
            <v>27</v>
          </cell>
          <cell r="D72">
            <v>27</v>
          </cell>
          <cell r="E72">
            <v>27</v>
          </cell>
          <cell r="F72">
            <v>27</v>
          </cell>
          <cell r="G72">
            <v>27</v>
          </cell>
          <cell r="J72" t="str">
            <v>zł/szt/mc</v>
          </cell>
        </row>
        <row r="73">
          <cell r="B73" t="str">
            <v>Dostarczenie i rozmieszczenie a także utrzymanie w należytym stanie technicznym i sanitarnym  pojemników do zbierania odpadów komunalnych zmieszanych (1100 litrów)</v>
          </cell>
          <cell r="C73">
            <v>908</v>
          </cell>
          <cell r="D73">
            <v>908</v>
          </cell>
          <cell r="E73">
            <v>908</v>
          </cell>
          <cell r="F73">
            <v>908</v>
          </cell>
          <cell r="G73">
            <v>908</v>
          </cell>
          <cell r="J73" t="str">
            <v>zł/szt/mc</v>
          </cell>
        </row>
        <row r="74">
          <cell r="B74" t="str">
            <v>Dostarczenie i rozmieszczenie a także utrzymanie w należytym stanie technicznym i sanitarnym  pojemników do zbierania odpadów komunalnych zmieszanych (1500 litrów)</v>
          </cell>
          <cell r="C74">
            <v>10</v>
          </cell>
          <cell r="D74">
            <v>10</v>
          </cell>
          <cell r="E74">
            <v>10</v>
          </cell>
          <cell r="F74">
            <v>10</v>
          </cell>
          <cell r="G74">
            <v>10</v>
          </cell>
          <cell r="J74" t="str">
            <v>zł/szt/mc</v>
          </cell>
        </row>
        <row r="75">
          <cell r="B75" t="str">
            <v>Dostarczenie i rozmieszczenie a także utrzymanie w należytym stanie technicznym i sanitarnym  kontenerów KP-7  do zbierania odpadów komunalnych zmieszanych</v>
          </cell>
          <cell r="C75">
            <v>24</v>
          </cell>
          <cell r="D75">
            <v>24</v>
          </cell>
          <cell r="E75">
            <v>24</v>
          </cell>
          <cell r="F75">
            <v>24</v>
          </cell>
          <cell r="G75">
            <v>24</v>
          </cell>
          <cell r="J75" t="str">
            <v>zł/szt/mc</v>
          </cell>
        </row>
        <row r="76">
          <cell r="I76" t="str">
            <v>RAZEM Netto:</v>
          </cell>
        </row>
        <row r="77">
          <cell r="I77" t="str">
            <v>Stawka VAT</v>
          </cell>
        </row>
        <row r="78">
          <cell r="I78" t="str">
            <v xml:space="preserve">Podatek Vat </v>
          </cell>
        </row>
        <row r="79">
          <cell r="I79" t="str">
            <v>RAZEM Brutto</v>
          </cell>
        </row>
        <row r="80">
          <cell r="I80" t="str">
            <v>RAZEM okres umowy</v>
          </cell>
        </row>
      </sheetData>
      <sheetData sheetId="6">
        <row r="38">
          <cell r="B38" t="str">
            <v>ZAKRES USŁUG</v>
          </cell>
          <cell r="C38" t="str">
            <v>Ilość odpadów, worków , pojemników rocznie [Mg] [sztuki]</v>
          </cell>
          <cell r="I38" t="str">
            <v>OFERTA WYKONAWCY</v>
          </cell>
        </row>
        <row r="39">
          <cell r="C39" t="str">
            <v>2019- 3 miesiące</v>
          </cell>
          <cell r="D39">
            <v>2020</v>
          </cell>
          <cell r="E39">
            <v>2021</v>
          </cell>
          <cell r="F39">
            <v>2022</v>
          </cell>
          <cell r="G39" t="str">
            <v>2023-9 miesięcy</v>
          </cell>
          <cell r="I39" t="str">
            <v>J. m.</v>
          </cell>
          <cell r="J39" t="str">
            <v>Jednostka przeliczeniowa</v>
          </cell>
          <cell r="K39" t="str">
            <v>Stawka jednostkowa (netto) 2019</v>
          </cell>
          <cell r="L39" t="str">
            <v>Stawka jednostkowa (netto) 2020</v>
          </cell>
          <cell r="M39" t="str">
            <v>Stawka jednostkowa (netto) 2021</v>
          </cell>
          <cell r="N39" t="str">
            <v>Stawka jednostkowa (netto) 2022</v>
          </cell>
          <cell r="O39" t="str">
            <v>Stawka jednostkowa (netto) 2023</v>
          </cell>
          <cell r="P39" t="str">
            <v>Wynagrodzenie netto 2019</v>
          </cell>
          <cell r="Q39" t="str">
            <v>Wynagrodzenie netto 2020</v>
          </cell>
          <cell r="R39" t="str">
            <v>Wynagrodzenie netto 2021</v>
          </cell>
          <cell r="S39" t="str">
            <v>Wynagrodzenie netto 2022</v>
          </cell>
          <cell r="T39" t="str">
            <v>Wynagrodzenie netto 2023</v>
          </cell>
        </row>
        <row r="40">
          <cell r="B40" t="str">
            <v xml:space="preserve">Odbieranie odpadów zmieszanych i BIO z nieruchomości na których nie zamieszkują mieszkańcy </v>
          </cell>
          <cell r="C40">
            <v>790</v>
          </cell>
          <cell r="D40">
            <v>3267.4879999999998</v>
          </cell>
          <cell r="E40">
            <v>3357.9</v>
          </cell>
          <cell r="F40">
            <v>3448.3</v>
          </cell>
          <cell r="G40">
            <v>2655.0000000000005</v>
          </cell>
          <cell r="I40" t="str">
            <v>Mg/rok</v>
          </cell>
        </row>
        <row r="41">
          <cell r="B41" t="str">
            <v xml:space="preserve">Odpady surowcowe w tym ok.: </v>
          </cell>
          <cell r="C41">
            <v>11.25</v>
          </cell>
          <cell r="D41">
            <v>52.488</v>
          </cell>
          <cell r="E41">
            <v>52.9</v>
          </cell>
          <cell r="F41">
            <v>53.3</v>
          </cell>
          <cell r="G41">
            <v>40.274999999999999</v>
          </cell>
          <cell r="I41" t="str">
            <v>Mg/rok</v>
          </cell>
        </row>
        <row r="42">
          <cell r="B42" t="str">
            <v xml:space="preserve">Papier </v>
          </cell>
          <cell r="C42">
            <v>2.5</v>
          </cell>
          <cell r="D42">
            <v>10</v>
          </cell>
          <cell r="E42">
            <v>10</v>
          </cell>
          <cell r="F42">
            <v>10</v>
          </cell>
          <cell r="G42">
            <v>7.5</v>
          </cell>
          <cell r="I42" t="str">
            <v>Mg/rok</v>
          </cell>
        </row>
        <row r="43">
          <cell r="B43" t="str">
            <v>Tworzywa sztuczne,  metale  i opakowania wielomateriałowe</v>
          </cell>
          <cell r="C43">
            <v>7.5</v>
          </cell>
          <cell r="D43">
            <v>30</v>
          </cell>
          <cell r="E43">
            <v>30</v>
          </cell>
          <cell r="F43">
            <v>30</v>
          </cell>
          <cell r="G43">
            <v>22.5</v>
          </cell>
          <cell r="I43" t="str">
            <v>Mg/rok</v>
          </cell>
        </row>
        <row r="44">
          <cell r="B44" t="str">
            <v>Szkło</v>
          </cell>
          <cell r="C44">
            <v>1.25</v>
          </cell>
          <cell r="D44">
            <v>5</v>
          </cell>
          <cell r="E44">
            <v>5</v>
          </cell>
          <cell r="F44">
            <v>5</v>
          </cell>
          <cell r="G44">
            <v>3.75</v>
          </cell>
          <cell r="I44" t="str">
            <v>Mg/rok</v>
          </cell>
        </row>
        <row r="45">
          <cell r="B45" t="str">
            <v>Odbieranie leków z aptek wraz z dostarczeniem i rozmieszczeniem pojemików (ok. 20 aptek)</v>
          </cell>
          <cell r="C45">
            <v>60</v>
          </cell>
          <cell r="D45">
            <v>240</v>
          </cell>
          <cell r="E45">
            <v>240</v>
          </cell>
          <cell r="F45">
            <v>240</v>
          </cell>
          <cell r="G45">
            <v>180</v>
          </cell>
          <cell r="I45" t="str">
            <v>liczba kursów</v>
          </cell>
          <cell r="J45" t="str">
            <v>zł kurs /aptekę</v>
          </cell>
        </row>
        <row r="46">
          <cell r="B46" t="str">
            <v>Dostarczenie i rozmieszczenie a także utrzymanie w należytym stanie technicznym i sanitarnym  pojemników do selektywnego zbierania odpadów tj. papieru; szkła; tworzyw sztucznych, metali i opakowań wielomateriałowych (min 1100l).</v>
          </cell>
          <cell r="C46">
            <v>90</v>
          </cell>
          <cell r="D46">
            <v>90</v>
          </cell>
          <cell r="E46">
            <v>90</v>
          </cell>
          <cell r="F46">
            <v>90</v>
          </cell>
          <cell r="G46">
            <v>90</v>
          </cell>
          <cell r="J46" t="str">
            <v>zł/Mg</v>
          </cell>
        </row>
        <row r="47">
          <cell r="B47" t="str">
            <v>Dostarczenie i dystrybucja worków do selektywnego zbierania odpadów tj. papieru; szkła; tworzyw sztucznych, metali i opakowań wielomateriałowych.</v>
          </cell>
          <cell r="C47">
            <v>2600</v>
          </cell>
          <cell r="D47">
            <v>10250</v>
          </cell>
          <cell r="E47">
            <v>10250</v>
          </cell>
          <cell r="F47">
            <v>10250</v>
          </cell>
          <cell r="G47">
            <v>7700</v>
          </cell>
          <cell r="J47" t="str">
            <v>zł/szt.</v>
          </cell>
        </row>
        <row r="48">
          <cell r="B48" t="str">
            <v xml:space="preserve">Dostarczenie i rozmieszczenie worków do selektywnego zbierania odpadów BIO </v>
          </cell>
          <cell r="C48">
            <v>20800</v>
          </cell>
          <cell r="D48">
            <v>83200</v>
          </cell>
          <cell r="E48">
            <v>83200</v>
          </cell>
          <cell r="F48">
            <v>83200</v>
          </cell>
          <cell r="G48">
            <v>62400</v>
          </cell>
          <cell r="J48" t="str">
            <v>zł/szt.</v>
          </cell>
        </row>
        <row r="49">
          <cell r="B49" t="str">
            <v>Dostarczenie i rozmieszczenie a także utrzymanie w należytym stanie technicznym i sanitarnym  pojemników do zbierania odpadów komunalnych zmieszanych (110/120 litrów)</v>
          </cell>
          <cell r="C49">
            <v>650</v>
          </cell>
          <cell r="D49">
            <v>650</v>
          </cell>
          <cell r="E49">
            <v>650</v>
          </cell>
          <cell r="F49">
            <v>650</v>
          </cell>
          <cell r="G49">
            <v>650</v>
          </cell>
          <cell r="J49" t="str">
            <v>zł/sz/m-c</v>
          </cell>
        </row>
        <row r="50">
          <cell r="B50" t="str">
            <v>Dostarczenie i rozmieszczenie a także utrzymanie w należytym stanie technicznym i sanitarnym  pojemników do zbierania odpadów komunalnych zmieszanych (240 litrów)</v>
          </cell>
          <cell r="C50">
            <v>80</v>
          </cell>
          <cell r="D50">
            <v>80</v>
          </cell>
          <cell r="E50">
            <v>80</v>
          </cell>
          <cell r="F50">
            <v>80</v>
          </cell>
          <cell r="G50">
            <v>80</v>
          </cell>
          <cell r="J50" t="str">
            <v>zł/sz/m-c</v>
          </cell>
        </row>
        <row r="51">
          <cell r="B51" t="str">
            <v>Dostarczenie i rozmieszczenie a także utrzymanie w należytym stanie technicznym i sanitarnym  pojemników do zbierania odpadów komunalnych zmieszanych (360 litrów)</v>
          </cell>
          <cell r="C51">
            <v>40</v>
          </cell>
          <cell r="D51">
            <v>40</v>
          </cell>
          <cell r="E51">
            <v>40</v>
          </cell>
          <cell r="F51">
            <v>40</v>
          </cell>
          <cell r="G51">
            <v>40</v>
          </cell>
          <cell r="J51" t="str">
            <v>zł/sz/m-c</v>
          </cell>
        </row>
        <row r="52">
          <cell r="B52" t="str">
            <v>Dostarczenie i rozmieszczenie a także utrzymanie w należytym stanie technicznym i sanitarnym  pojemników do zbierania odpadów komunalnych zmieszanych (1100 litrów)</v>
          </cell>
          <cell r="C52">
            <v>30</v>
          </cell>
          <cell r="D52">
            <v>30</v>
          </cell>
          <cell r="E52">
            <v>30</v>
          </cell>
          <cell r="F52">
            <v>30</v>
          </cell>
          <cell r="G52">
            <v>30</v>
          </cell>
          <cell r="J52" t="str">
            <v>zł/sz/m-c</v>
          </cell>
        </row>
        <row r="53">
          <cell r="B53" t="str">
            <v>Dostarczenie i rozmieszczenie a także utrzymanie w należytym stanie technicznym i sanitarnym  pojemników do zbierania odpadów komunalnych zmieszanych (1500 litrów)</v>
          </cell>
          <cell r="C53">
            <v>2</v>
          </cell>
          <cell r="D53">
            <v>2</v>
          </cell>
          <cell r="E53">
            <v>2</v>
          </cell>
          <cell r="F53">
            <v>2</v>
          </cell>
          <cell r="G53">
            <v>2</v>
          </cell>
          <cell r="J53" t="str">
            <v>zł/sz/m-c</v>
          </cell>
        </row>
        <row r="54">
          <cell r="B54" t="str">
            <v xml:space="preserve">Dostarczenie i rozmieszczenie a także utrzymanie w należytym stanie technicznym i sanitarnym  kontenerów KP-7  do zbierania odpadów komunalnych zmieszanych 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J54" t="str">
            <v>zł/sz/m-c</v>
          </cell>
        </row>
        <row r="55">
          <cell r="I55" t="str">
            <v>RAZEM Netto:</v>
          </cell>
        </row>
        <row r="56">
          <cell r="I56" t="str">
            <v>Stawka VAT</v>
          </cell>
        </row>
        <row r="57">
          <cell r="I57" t="str">
            <v xml:space="preserve">Podatek Vat </v>
          </cell>
        </row>
        <row r="58">
          <cell r="I58" t="str">
            <v>RAZEM Brutto</v>
          </cell>
        </row>
        <row r="59">
          <cell r="I59" t="str">
            <v>RAZEM okres umowy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64"/>
  <sheetViews>
    <sheetView tabSelected="1" topLeftCell="B22" workbookViewId="0">
      <selection activeCell="B35" sqref="B35"/>
    </sheetView>
  </sheetViews>
  <sheetFormatPr defaultRowHeight="15" x14ac:dyDescent="0.25"/>
  <cols>
    <col min="2" max="2" width="70.85546875" customWidth="1"/>
    <col min="9" max="9" width="5.140625" customWidth="1"/>
    <col min="10" max="10" width="12.42578125" customWidth="1"/>
  </cols>
  <sheetData>
    <row r="2" spans="2:20" ht="15.75" x14ac:dyDescent="0.2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0" ht="15.75" thickBot="1" x14ac:dyDescent="0.3"/>
    <row r="4" spans="2:20" ht="15" customHeight="1" x14ac:dyDescent="0.25">
      <c r="B4" s="1" t="str">
        <f>'[3]SIWZ-zamieszkałe'!B51</f>
        <v>ZAKRES USŁUG</v>
      </c>
      <c r="C4" s="2"/>
      <c r="D4" s="64" t="str">
        <f>'[3]SIWZ-zamieszkałe'!C51</f>
        <v>Ilość odpadów, worków , pojemników rocznie [Mg] [sztuki]</v>
      </c>
      <c r="E4" s="64">
        <f>'[3]SIWZ-zamieszkałe'!D51</f>
        <v>0</v>
      </c>
      <c r="F4" s="64">
        <f>'[3]SIWZ-zamieszkałe'!E51</f>
        <v>0</v>
      </c>
      <c r="G4" s="64">
        <f>'[3]SIWZ-zamieszkałe'!F51</f>
        <v>0</v>
      </c>
      <c r="H4" s="64">
        <f>'[3]SIWZ-zamieszkałe'!G51</f>
        <v>0</v>
      </c>
      <c r="I4" s="3"/>
      <c r="J4" s="65" t="str">
        <f>'[3]SIWZ-zamieszkałe'!I51</f>
        <v>OFERTA WYKONAWCY</v>
      </c>
      <c r="K4" s="66"/>
      <c r="L4" s="66"/>
      <c r="M4" s="66"/>
      <c r="N4" s="66"/>
      <c r="O4" s="66"/>
      <c r="P4" s="66"/>
      <c r="Q4" s="66"/>
      <c r="R4" s="66"/>
      <c r="S4" s="66"/>
      <c r="T4" s="67"/>
    </row>
    <row r="5" spans="2:20" ht="48" customHeight="1" x14ac:dyDescent="0.25">
      <c r="B5" s="1" t="s">
        <v>1</v>
      </c>
      <c r="C5" s="1" t="str">
        <f>'[3]SIWZ-zamieszkałe'!I52</f>
        <v>J. m.</v>
      </c>
      <c r="D5" s="4" t="str">
        <f>'[3]SIWZ-zamieszkałe'!C52</f>
        <v>2019- 3 miesiące</v>
      </c>
      <c r="E5" s="1">
        <f>'[3]SIWZ-zamieszkałe'!D52</f>
        <v>2020</v>
      </c>
      <c r="F5" s="1">
        <f>'[3]SIWZ-zamieszkałe'!E52</f>
        <v>2021</v>
      </c>
      <c r="G5" s="1">
        <f>'[3]SIWZ-zamieszkałe'!F52</f>
        <v>2022</v>
      </c>
      <c r="H5" s="1" t="str">
        <f>'[3]SIWZ-zamieszkałe'!G52</f>
        <v>2023-9 miesięcy</v>
      </c>
      <c r="I5" s="3"/>
      <c r="J5" s="5" t="str">
        <f>'[3]SIWZ-zamieszkałe'!J52</f>
        <v>Jednostka przeliczeniowa</v>
      </c>
      <c r="K5" s="1" t="str">
        <f>'[3]SIWZ-zamieszkałe'!K52</f>
        <v>Stawka jednostkowa (netto) 2019</v>
      </c>
      <c r="L5" s="1" t="str">
        <f>'[3]SIWZ-zamieszkałe'!L52</f>
        <v>Stawka jednostkowa (netto) 2020</v>
      </c>
      <c r="M5" s="1" t="str">
        <f>'[3]SIWZ-zamieszkałe'!M52</f>
        <v>Stawka jednostkowa (netto) 2021</v>
      </c>
      <c r="N5" s="1" t="str">
        <f>'[3]SIWZ-zamieszkałe'!N52</f>
        <v>Stawka jednostkowa (netto) 2022</v>
      </c>
      <c r="O5" s="1" t="str">
        <f>'[3]SIWZ-zamieszkałe'!O52</f>
        <v>Stawka jednostkowa (netto) 2023</v>
      </c>
      <c r="P5" s="4" t="str">
        <f>'[3]SIWZ-zamieszkałe'!P52</f>
        <v>Wynagrodzenie netto 2019</v>
      </c>
      <c r="Q5" s="4" t="str">
        <f>'[3]SIWZ-zamieszkałe'!Q52</f>
        <v>Wynagrodzenie netto 2020</v>
      </c>
      <c r="R5" s="4" t="str">
        <f>'[3]SIWZ-zamieszkałe'!R52</f>
        <v>Wynagrodzenie netto 2021</v>
      </c>
      <c r="S5" s="4" t="str">
        <f>'[3]SIWZ-zamieszkałe'!S52</f>
        <v>Wynagrodzenie netto 2022</v>
      </c>
      <c r="T5" s="6" t="str">
        <f>'[3]SIWZ-zamieszkałe'!T52</f>
        <v>Wynagrodzenie netto 2023</v>
      </c>
    </row>
    <row r="6" spans="2:20" ht="25.5" x14ac:dyDescent="0.25">
      <c r="B6" s="7" t="str">
        <f>'[3]SIWZ-zamieszkałe'!B53</f>
        <v xml:space="preserve">Odbieranie odpadów zmieszanych i BIO z nieruchomości na których zamieszkują mieszkańcy </v>
      </c>
      <c r="C6" s="8" t="s">
        <v>2</v>
      </c>
      <c r="D6" s="9">
        <f>'[3]SIWZ-zamieszkałe'!C53</f>
        <v>3252.5</v>
      </c>
      <c r="E6" s="9">
        <f>'[3]SIWZ-zamieszkałe'!D53</f>
        <v>13140</v>
      </c>
      <c r="F6" s="9">
        <f>'[3]SIWZ-zamieszkałe'!E53</f>
        <v>13140</v>
      </c>
      <c r="G6" s="9">
        <f>'[3]SIWZ-zamieszkałe'!F53</f>
        <v>13140</v>
      </c>
      <c r="H6" s="9">
        <f>'[3]SIWZ-zamieszkałe'!G53</f>
        <v>9855.5</v>
      </c>
      <c r="I6" s="10"/>
      <c r="J6" s="11" t="str">
        <f>'[3]SIWZ-zamieszkałe'!J53</f>
        <v>zł/Mg</v>
      </c>
      <c r="K6" s="12"/>
      <c r="L6" s="12"/>
      <c r="M6" s="12"/>
      <c r="N6" s="12"/>
      <c r="O6" s="12"/>
      <c r="P6" s="13">
        <f>D6*K6</f>
        <v>0</v>
      </c>
      <c r="Q6" s="13">
        <f t="shared" ref="Q6:T6" si="0">E6*L6</f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</row>
    <row r="7" spans="2:20" ht="25.5" x14ac:dyDescent="0.25">
      <c r="B7" s="7" t="str">
        <f>'[3]SIWZ-zamieszkałe'!B54</f>
        <v>Odbieranie odpadów selektywnie zebranych z nieruchomości na których zamieszkują mieszkańcy w tym:</v>
      </c>
      <c r="C7" s="8" t="s">
        <v>2</v>
      </c>
      <c r="D7" s="9">
        <f>'[3]SIWZ-zamieszkałe'!C54</f>
        <v>752.5</v>
      </c>
      <c r="E7" s="9">
        <f>'[3]SIWZ-zamieszkałe'!D54</f>
        <v>3960</v>
      </c>
      <c r="F7" s="9">
        <f>'[3]SIWZ-zamieszkałe'!E54</f>
        <v>4090</v>
      </c>
      <c r="G7" s="9">
        <f>'[3]SIWZ-zamieszkałe'!F54</f>
        <v>4220</v>
      </c>
      <c r="H7" s="9">
        <f>'[3]SIWZ-zamieszkałe'!G54</f>
        <v>3200.5</v>
      </c>
      <c r="I7" s="10"/>
      <c r="J7" s="11"/>
      <c r="K7" s="12"/>
      <c r="L7" s="12"/>
      <c r="M7" s="12"/>
      <c r="N7" s="12"/>
      <c r="O7" s="12"/>
      <c r="P7" s="13"/>
      <c r="Q7" s="13"/>
      <c r="R7" s="13"/>
      <c r="S7" s="13"/>
      <c r="T7" s="13"/>
    </row>
    <row r="8" spans="2:20" x14ac:dyDescent="0.25">
      <c r="B8" s="14" t="str">
        <f>'[3]SIWZ-zamieszkałe'!B55</f>
        <v xml:space="preserve">Papier </v>
      </c>
      <c r="C8" s="8" t="s">
        <v>2</v>
      </c>
      <c r="D8" s="9">
        <f>'[3]SIWZ-zamieszkałe'!C55</f>
        <v>77.5</v>
      </c>
      <c r="E8" s="9">
        <f>'[3]SIWZ-zamieszkałe'!D55</f>
        <v>320</v>
      </c>
      <c r="F8" s="9">
        <f>'[3]SIWZ-zamieszkałe'!E55</f>
        <v>330</v>
      </c>
      <c r="G8" s="9">
        <f>'[3]SIWZ-zamieszkałe'!F55</f>
        <v>340</v>
      </c>
      <c r="H8" s="9">
        <f>'[3]SIWZ-zamieszkałe'!G55</f>
        <v>260</v>
      </c>
      <c r="I8" s="10"/>
      <c r="J8" s="11" t="str">
        <f>'[3]SIWZ-zamieszkałe'!J55</f>
        <v>zł/Mg</v>
      </c>
      <c r="K8" s="12"/>
      <c r="L8" s="12"/>
      <c r="M8" s="12"/>
      <c r="N8" s="12"/>
      <c r="O8" s="12"/>
      <c r="P8" s="13">
        <f t="shared" ref="P8:T13" si="1">D8*K8</f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</row>
    <row r="9" spans="2:20" x14ac:dyDescent="0.25">
      <c r="B9" s="14" t="str">
        <f>'[3]SIWZ-zamieszkałe'!B56</f>
        <v>Tworzywa sztuczne,  metale  i opakowania wielomateriałowe</v>
      </c>
      <c r="C9" s="8" t="s">
        <v>2</v>
      </c>
      <c r="D9" s="9">
        <f>'[3]SIWZ-zamieszkałe'!C56</f>
        <v>255</v>
      </c>
      <c r="E9" s="9">
        <f>'[3]SIWZ-zamieszkałe'!D56</f>
        <v>1040</v>
      </c>
      <c r="F9" s="9">
        <f>'[3]SIWZ-zamieszkałe'!E56</f>
        <v>1060</v>
      </c>
      <c r="G9" s="9">
        <f>'[3]SIWZ-zamieszkałe'!F56</f>
        <v>1080</v>
      </c>
      <c r="H9" s="9">
        <f>'[3]SIWZ-zamieszkałe'!G56</f>
        <v>830</v>
      </c>
      <c r="I9" s="10"/>
      <c r="J9" s="11" t="str">
        <f>'[3]SIWZ-zamieszkałe'!J56</f>
        <v>zł/Mg</v>
      </c>
      <c r="K9" s="12"/>
      <c r="L9" s="12"/>
      <c r="M9" s="12"/>
      <c r="N9" s="12"/>
      <c r="O9" s="12"/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</row>
    <row r="10" spans="2:20" x14ac:dyDescent="0.25">
      <c r="B10" s="14" t="str">
        <f>'[3]SIWZ-zamieszkałe'!B57</f>
        <v>Szkło</v>
      </c>
      <c r="C10" s="8" t="s">
        <v>2</v>
      </c>
      <c r="D10" s="9">
        <f>'[3]SIWZ-zamieszkałe'!C57</f>
        <v>140</v>
      </c>
      <c r="E10" s="9">
        <f>'[3]SIWZ-zamieszkałe'!D57</f>
        <v>570</v>
      </c>
      <c r="F10" s="9">
        <f>'[3]SIWZ-zamieszkałe'!E57</f>
        <v>580</v>
      </c>
      <c r="G10" s="9">
        <f>'[3]SIWZ-zamieszkałe'!F57</f>
        <v>590</v>
      </c>
      <c r="H10" s="9">
        <f>'[3]SIWZ-zamieszkałe'!G57</f>
        <v>450</v>
      </c>
      <c r="I10" s="10"/>
      <c r="J10" s="11" t="str">
        <f>'[3]SIWZ-zamieszkałe'!J57</f>
        <v>zł/Mg</v>
      </c>
      <c r="K10" s="12"/>
      <c r="L10" s="12"/>
      <c r="M10" s="12"/>
      <c r="N10" s="12"/>
      <c r="O10" s="12"/>
      <c r="P10" s="13">
        <f t="shared" si="1"/>
        <v>0</v>
      </c>
      <c r="Q10" s="13">
        <f t="shared" si="1"/>
        <v>0</v>
      </c>
      <c r="R10" s="13">
        <f t="shared" si="1"/>
        <v>0</v>
      </c>
      <c r="S10" s="13">
        <f t="shared" si="1"/>
        <v>0</v>
      </c>
      <c r="T10" s="13">
        <f t="shared" si="1"/>
        <v>0</v>
      </c>
    </row>
    <row r="11" spans="2:20" x14ac:dyDescent="0.25">
      <c r="B11" s="15" t="str">
        <f>'[3]SIWZ-zamieszkałe'!B58</f>
        <v xml:space="preserve">Popioły </v>
      </c>
      <c r="C11" s="8" t="s">
        <v>2</v>
      </c>
      <c r="D11" s="9">
        <f>'[3]SIWZ-zamieszkałe'!C58</f>
        <v>180</v>
      </c>
      <c r="E11" s="9">
        <f>'[3]SIWZ-zamieszkałe'!D58</f>
        <v>430</v>
      </c>
      <c r="F11" s="9">
        <f>'[3]SIWZ-zamieszkałe'!E58</f>
        <v>430</v>
      </c>
      <c r="G11" s="9">
        <f>'[3]SIWZ-zamieszkałe'!F58</f>
        <v>430</v>
      </c>
      <c r="H11" s="9">
        <f>'[3]SIWZ-zamieszkałe'!G58</f>
        <v>250</v>
      </c>
      <c r="I11" s="10"/>
      <c r="J11" s="11" t="str">
        <f>'[3]SIWZ-zamieszkałe'!J58</f>
        <v>zł/Mg</v>
      </c>
      <c r="K11" s="12"/>
      <c r="L11" s="12"/>
      <c r="M11" s="12"/>
      <c r="N11" s="12"/>
      <c r="O11" s="12"/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</row>
    <row r="12" spans="2:20" x14ac:dyDescent="0.25">
      <c r="B12" s="14" t="str">
        <f>'[3]SIWZ-zamieszkałe'!B59</f>
        <v>Odpady zielone  (od 1 IV do 30 XI)</v>
      </c>
      <c r="C12" s="8" t="s">
        <v>2</v>
      </c>
      <c r="D12" s="9">
        <f>'[3]SIWZ-zamieszkałe'!C59</f>
        <v>100</v>
      </c>
      <c r="E12" s="9">
        <f>'[3]SIWZ-zamieszkałe'!D59</f>
        <v>850</v>
      </c>
      <c r="F12" s="9">
        <f>'[3]SIWZ-zamieszkałe'!E59</f>
        <v>940</v>
      </c>
      <c r="G12" s="9">
        <f>'[3]SIWZ-zamieszkałe'!F59</f>
        <v>1030</v>
      </c>
      <c r="H12" s="9">
        <f>'[3]SIWZ-zamieszkałe'!G59</f>
        <v>847.5</v>
      </c>
      <c r="I12" s="10"/>
      <c r="J12" s="11" t="str">
        <f>'[3]SIWZ-zamieszkałe'!J59</f>
        <v>zł/Mg</v>
      </c>
      <c r="K12" s="12"/>
      <c r="L12" s="12"/>
      <c r="M12" s="12"/>
      <c r="N12" s="12"/>
      <c r="O12" s="12"/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</row>
    <row r="13" spans="2:20" ht="25.5" x14ac:dyDescent="0.25">
      <c r="B13" s="7" t="str">
        <f>'[3]SIWZ-zamieszkałe'!B60</f>
        <v xml:space="preserve">Organizacja i przeprowadzenie oraz odbieranie odpadów wielkogabarytowych i zużytego sprzętu elektrycznego i elektronicznego w ramach cotygodniowych "wystawek" </v>
      </c>
      <c r="C13" s="8" t="s">
        <v>2</v>
      </c>
      <c r="D13" s="9">
        <f>'[3]SIWZ-zamieszkałe'!C60</f>
        <v>90</v>
      </c>
      <c r="E13" s="9">
        <f>'[3]SIWZ-zamieszkałe'!D60</f>
        <v>410</v>
      </c>
      <c r="F13" s="9">
        <f>'[3]SIWZ-zamieszkałe'!E60</f>
        <v>450</v>
      </c>
      <c r="G13" s="9">
        <f>'[3]SIWZ-zamieszkałe'!F60</f>
        <v>500</v>
      </c>
      <c r="H13" s="9">
        <f>'[3]SIWZ-zamieszkałe'!G60</f>
        <v>413</v>
      </c>
      <c r="I13" s="10"/>
      <c r="J13" s="11" t="str">
        <f>'[3]SIWZ-zamieszkałe'!J60</f>
        <v>zł/Mg</v>
      </c>
      <c r="K13" s="12"/>
      <c r="L13" s="12"/>
      <c r="M13" s="12"/>
      <c r="N13" s="12"/>
      <c r="O13" s="12"/>
      <c r="P13" s="13">
        <f t="shared" si="1"/>
        <v>0</v>
      </c>
      <c r="Q13" s="13">
        <f t="shared" si="1"/>
        <v>0</v>
      </c>
      <c r="R13" s="13">
        <f t="shared" si="1"/>
        <v>0</v>
      </c>
      <c r="S13" s="13">
        <f t="shared" si="1"/>
        <v>0</v>
      </c>
      <c r="T13" s="16">
        <f t="shared" si="1"/>
        <v>0</v>
      </c>
    </row>
    <row r="14" spans="2:20" ht="38.25" x14ac:dyDescent="0.25">
      <c r="B14" s="7" t="str">
        <f>'[3]SIWZ-zamieszkałe'!B61</f>
        <v>Dostarczenie i rozmieszczenie a także utrzymanie w należytym stanie technicznym i sanitarnym  pojemników do selektywnego zbierania odpadów tj. papieru; szkła; tworzyw sztucznych, metali i opakowań wielomateriałowych (min 1100 l).</v>
      </c>
      <c r="C14" s="17" t="s">
        <v>3</v>
      </c>
      <c r="D14" s="9">
        <f>'[3]SIWZ-zamieszkałe'!C61</f>
        <v>1158</v>
      </c>
      <c r="E14" s="9">
        <f>'[3]SIWZ-zamieszkałe'!D61</f>
        <v>1158</v>
      </c>
      <c r="F14" s="9">
        <f>'[3]SIWZ-zamieszkałe'!E61</f>
        <v>1158</v>
      </c>
      <c r="G14" s="9">
        <f>'[3]SIWZ-zamieszkałe'!F61</f>
        <v>1158</v>
      </c>
      <c r="H14" s="9">
        <f>'[3]SIWZ-zamieszkałe'!G61</f>
        <v>1158</v>
      </c>
      <c r="I14" s="10"/>
      <c r="J14" s="11" t="str">
        <f>'[3]SIWZ-zamieszkałe'!J61</f>
        <v>zł/szt/mc</v>
      </c>
      <c r="K14" s="12"/>
      <c r="L14" s="12"/>
      <c r="M14" s="12"/>
      <c r="N14" s="12"/>
      <c r="O14" s="12"/>
      <c r="P14" s="13">
        <f>D14*K14*3</f>
        <v>0</v>
      </c>
      <c r="Q14" s="13">
        <f>E14*L14*12</f>
        <v>0</v>
      </c>
      <c r="R14" s="13">
        <f>F14*M14*12</f>
        <v>0</v>
      </c>
      <c r="S14" s="13">
        <f>G14*N14*12</f>
        <v>0</v>
      </c>
      <c r="T14" s="16">
        <f>H14*O14*9</f>
        <v>0</v>
      </c>
    </row>
    <row r="15" spans="2:20" ht="25.5" x14ac:dyDescent="0.25">
      <c r="B15" s="18" t="str">
        <f>'[3]SIWZ-zamieszkałe'!B62</f>
        <v>Dostarczenie i dystrybucja worków do selektywnego zbierania odpadów tj. papieru; szkła; tworzyw sztucznych, metali i opakowań wielomateriałowych.</v>
      </c>
      <c r="C15" s="17" t="s">
        <v>3</v>
      </c>
      <c r="D15" s="9">
        <f>'[3]SIWZ-zamieszkałe'!C62</f>
        <v>62700</v>
      </c>
      <c r="E15" s="9">
        <f>'[3]SIWZ-zamieszkałe'!D62</f>
        <v>250800</v>
      </c>
      <c r="F15" s="9">
        <f>'[3]SIWZ-zamieszkałe'!E62</f>
        <v>250800</v>
      </c>
      <c r="G15" s="9">
        <f>'[3]SIWZ-zamieszkałe'!F62</f>
        <v>250800</v>
      </c>
      <c r="H15" s="9">
        <f>'[3]SIWZ-zamieszkałe'!G62</f>
        <v>188100</v>
      </c>
      <c r="I15" s="10"/>
      <c r="J15" s="11" t="str">
        <f>'[3]SIWZ-zamieszkałe'!J62</f>
        <v>zł/szt.</v>
      </c>
      <c r="K15" s="12"/>
      <c r="L15" s="12"/>
      <c r="M15" s="12"/>
      <c r="N15" s="12"/>
      <c r="O15" s="12"/>
      <c r="P15" s="13">
        <f>K15*D15</f>
        <v>0</v>
      </c>
      <c r="Q15" s="13">
        <f>L15*E15</f>
        <v>0</v>
      </c>
      <c r="R15" s="13">
        <f>M15*F15</f>
        <v>0</v>
      </c>
      <c r="S15" s="13">
        <f>N15*G15</f>
        <v>0</v>
      </c>
      <c r="T15" s="16">
        <f>O15*H15</f>
        <v>0</v>
      </c>
    </row>
    <row r="16" spans="2:20" ht="38.25" x14ac:dyDescent="0.25">
      <c r="B16" s="18" t="str">
        <f>'[3]SIWZ-zamieszkałe'!B63</f>
        <v>Dostarczenie i rozmieszczenie, a także utrzymanie w należytym stanie technicznym i sanitarnym pojemników do selektywego zbierania odpadów, tj. odpadów zielonych ( od 1 IV do 30 XI)</v>
      </c>
      <c r="C16" s="19" t="s">
        <v>3</v>
      </c>
      <c r="D16" s="20">
        <f>'[3]SIWZ-zamieszkałe'!C63</f>
        <v>350</v>
      </c>
      <c r="E16" s="20">
        <f>'[3]SIWZ-zamieszkałe'!D63</f>
        <v>350</v>
      </c>
      <c r="F16" s="20">
        <f>'[3]SIWZ-zamieszkałe'!E63</f>
        <v>350</v>
      </c>
      <c r="G16" s="20">
        <f>'[3]SIWZ-zamieszkałe'!F63</f>
        <v>350</v>
      </c>
      <c r="H16" s="20">
        <f>'[3]SIWZ-zamieszkałe'!G63</f>
        <v>350</v>
      </c>
      <c r="I16" s="21"/>
      <c r="J16" s="11" t="str">
        <f>'[3]SIWZ-zamieszkałe'!J63</f>
        <v>zł/szt/mc</v>
      </c>
      <c r="K16" s="12"/>
      <c r="L16" s="12"/>
      <c r="M16" s="12"/>
      <c r="N16" s="12"/>
      <c r="O16" s="12"/>
      <c r="P16" s="53">
        <f>D16*K16*3*0</f>
        <v>0</v>
      </c>
      <c r="Q16" s="53">
        <f>E16*L16*8</f>
        <v>0</v>
      </c>
      <c r="R16" s="53">
        <f t="shared" ref="R16:S16" si="2">F16*M16*8</f>
        <v>0</v>
      </c>
      <c r="S16" s="53">
        <f t="shared" si="2"/>
        <v>0</v>
      </c>
      <c r="T16" s="54">
        <f>H16*O16*6</f>
        <v>0</v>
      </c>
    </row>
    <row r="17" spans="2:20" ht="25.5" x14ac:dyDescent="0.25">
      <c r="B17" s="18" t="str">
        <f>'[3]SIWZ-zamieszkałe'!B64</f>
        <v xml:space="preserve">Dostarczenie i dystrybucja worków do selektywnego zbierania odpadów, tj. odpadów zielonych ( od 1 IV do 30 XI) </v>
      </c>
      <c r="C17" s="19" t="s">
        <v>3</v>
      </c>
      <c r="D17" s="20">
        <f>'[3]SIWZ-zamieszkałe'!C64</f>
        <v>13200</v>
      </c>
      <c r="E17" s="20">
        <f>'[3]SIWZ-zamieszkałe'!D64</f>
        <v>52800</v>
      </c>
      <c r="F17" s="20">
        <f>'[3]SIWZ-zamieszkałe'!E64</f>
        <v>52800</v>
      </c>
      <c r="G17" s="20">
        <f>'[3]SIWZ-zamieszkałe'!F64</f>
        <v>52800</v>
      </c>
      <c r="H17" s="20">
        <f>'[3]SIWZ-zamieszkałe'!G64</f>
        <v>39600</v>
      </c>
      <c r="I17" s="10"/>
      <c r="J17" s="11" t="str">
        <f>'[3]SIWZ-zamieszkałe'!J64</f>
        <v>zł/szt.</v>
      </c>
      <c r="K17" s="12"/>
      <c r="L17" s="12"/>
      <c r="M17" s="12"/>
      <c r="N17" s="12"/>
      <c r="O17" s="12"/>
      <c r="P17" s="53">
        <f t="shared" ref="P17:T19" si="3">K17*D17</f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4">
        <f t="shared" si="3"/>
        <v>0</v>
      </c>
    </row>
    <row r="18" spans="2:20" x14ac:dyDescent="0.25">
      <c r="B18" s="18" t="str">
        <f>'[3]SIWZ-zamieszkałe'!B65</f>
        <v xml:space="preserve">Dostarczenie i dystrybucja worków do selektywnego zbierania odpadów BIO </v>
      </c>
      <c r="C18" s="19" t="s">
        <v>3</v>
      </c>
      <c r="D18" s="22">
        <f>'[3]SIWZ-zamieszkałe'!C65</f>
        <v>726375</v>
      </c>
      <c r="E18" s="22">
        <f>'[3]SIWZ-zamieszkałe'!D65</f>
        <v>2905500</v>
      </c>
      <c r="F18" s="22">
        <f>'[3]SIWZ-zamieszkałe'!E65</f>
        <v>2905500</v>
      </c>
      <c r="G18" s="22">
        <f>'[3]SIWZ-zamieszkałe'!F65</f>
        <v>2905500</v>
      </c>
      <c r="H18" s="22">
        <f>'[3]SIWZ-zamieszkałe'!G65</f>
        <v>2179125</v>
      </c>
      <c r="I18" s="10"/>
      <c r="J18" s="11" t="str">
        <f>'[3]SIWZ-zamieszkałe'!J65</f>
        <v>zł/szt.</v>
      </c>
      <c r="K18" s="12"/>
      <c r="L18" s="12"/>
      <c r="M18" s="12"/>
      <c r="N18" s="12"/>
      <c r="O18" s="12"/>
      <c r="P18" s="53">
        <f t="shared" si="3"/>
        <v>0</v>
      </c>
      <c r="Q18" s="53">
        <f t="shared" si="3"/>
        <v>0</v>
      </c>
      <c r="R18" s="53">
        <f t="shared" si="3"/>
        <v>0</v>
      </c>
      <c r="S18" s="53">
        <f t="shared" si="3"/>
        <v>0</v>
      </c>
      <c r="T18" s="54">
        <f t="shared" si="3"/>
        <v>0</v>
      </c>
    </row>
    <row r="19" spans="2:20" s="24" customFormat="1" ht="25.5" x14ac:dyDescent="0.25">
      <c r="B19" s="18" t="str">
        <f>'[3]SIWZ-zamieszkałe'!B66</f>
        <v xml:space="preserve">Dostarczenie i dystrybucja pojemników 10 litrowych do selektywnego zbierania odpadów BIO </v>
      </c>
      <c r="C19" s="19" t="s">
        <v>3</v>
      </c>
      <c r="D19" s="20">
        <f>'[3]SIWZ-zamieszkałe'!C66</f>
        <v>20000</v>
      </c>
      <c r="E19" s="20">
        <f>'[3]SIWZ-zamieszkałe'!D66</f>
        <v>0</v>
      </c>
      <c r="F19" s="20">
        <f>'[3]SIWZ-zamieszkałe'!E66</f>
        <v>0</v>
      </c>
      <c r="G19" s="20">
        <f>'[3]SIWZ-zamieszkałe'!F66</f>
        <v>0</v>
      </c>
      <c r="H19" s="20">
        <f>'[3]SIWZ-zamieszkałe'!G66</f>
        <v>0</v>
      </c>
      <c r="I19" s="55"/>
      <c r="J19" s="56" t="str">
        <f>'[3]SIWZ-zamieszkałe'!J66</f>
        <v>zł/szt.</v>
      </c>
      <c r="K19" s="23"/>
      <c r="L19" s="23"/>
      <c r="M19" s="23"/>
      <c r="N19" s="23"/>
      <c r="O19" s="23"/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4">
        <f t="shared" si="3"/>
        <v>0</v>
      </c>
    </row>
    <row r="20" spans="2:20" ht="38.25" x14ac:dyDescent="0.25">
      <c r="B20" s="25" t="str">
        <f>'[3]SIWZ-zamieszkałe'!B67</f>
        <v>Dostarczenie i rozmieszczenie a także utrzymanie w należytym stanie technicznym i sanitarnym  pojemników do selektywnego zbierania odpadów tj. popiołów ( poza sezonem grzewczym 1V-30 IX)</v>
      </c>
      <c r="C20" s="19" t="s">
        <v>3</v>
      </c>
      <c r="D20" s="20">
        <f>'[3]SIWZ-zamieszkałe'!C67</f>
        <v>667</v>
      </c>
      <c r="E20" s="20">
        <f>'[3]SIWZ-zamieszkałe'!D67</f>
        <v>667</v>
      </c>
      <c r="F20" s="20">
        <f>'[3]SIWZ-zamieszkałe'!E67</f>
        <v>667</v>
      </c>
      <c r="G20" s="20">
        <f>'[3]SIWZ-zamieszkałe'!F67</f>
        <v>667</v>
      </c>
      <c r="H20" s="20">
        <f>'[3]SIWZ-zamieszkałe'!G67</f>
        <v>667</v>
      </c>
      <c r="I20" s="21"/>
      <c r="J20" s="11" t="str">
        <f>'[3]SIWZ-zamieszkałe'!J67</f>
        <v>zł/szt/mc</v>
      </c>
      <c r="K20" s="12"/>
      <c r="L20" s="12"/>
      <c r="M20" s="12"/>
      <c r="N20" s="12"/>
      <c r="O20" s="12"/>
      <c r="P20" s="53">
        <f>D20*K20*3*0</f>
        <v>0</v>
      </c>
      <c r="Q20" s="53">
        <f>E20*L20*5</f>
        <v>0</v>
      </c>
      <c r="R20" s="53">
        <f t="shared" ref="R20:T20" si="4">F20*M20*5</f>
        <v>0</v>
      </c>
      <c r="S20" s="53">
        <f t="shared" si="4"/>
        <v>0</v>
      </c>
      <c r="T20" s="53">
        <f t="shared" si="4"/>
        <v>0</v>
      </c>
    </row>
    <row r="21" spans="2:20" ht="38.25" x14ac:dyDescent="0.25">
      <c r="B21" s="25" t="str">
        <f>'[3]SIWZ-zamieszkałe'!B68</f>
        <v>Dostarczenie i rozmieszczenie a także utrzymanie w należytym stanie technicznym i sanitarnym  pojemników do selektywnego zbierania odpadów tj. popiołów ( sezon grzewczy 1 X-30 IV))</v>
      </c>
      <c r="C21" s="19" t="s">
        <v>3</v>
      </c>
      <c r="D21" s="20">
        <f>'[3]SIWZ-zamieszkałe'!C68</f>
        <v>2000</v>
      </c>
      <c r="E21" s="20">
        <f>'[3]SIWZ-zamieszkałe'!D68</f>
        <v>2000</v>
      </c>
      <c r="F21" s="20">
        <f>'[3]SIWZ-zamieszkałe'!E68</f>
        <v>2000</v>
      </c>
      <c r="G21" s="20">
        <f>'[3]SIWZ-zamieszkałe'!F68</f>
        <v>2000</v>
      </c>
      <c r="H21" s="20">
        <f>'[3]SIWZ-zamieszkałe'!G68</f>
        <v>2000</v>
      </c>
      <c r="I21" s="21"/>
      <c r="J21" s="11" t="str">
        <f>'[3]SIWZ-zamieszkałe'!J68</f>
        <v>zł/szt/mc</v>
      </c>
      <c r="K21" s="12"/>
      <c r="L21" s="12"/>
      <c r="M21" s="12"/>
      <c r="N21" s="12"/>
      <c r="O21" s="12"/>
      <c r="P21" s="53">
        <f t="shared" ref="P21:P29" si="5">D21*K21*3</f>
        <v>0</v>
      </c>
      <c r="Q21" s="53">
        <f>E21*L21*7</f>
        <v>0</v>
      </c>
      <c r="R21" s="53">
        <f t="shared" ref="R21:S21" si="6">F21*M21*7</f>
        <v>0</v>
      </c>
      <c r="S21" s="53">
        <f t="shared" si="6"/>
        <v>0</v>
      </c>
      <c r="T21" s="54">
        <f>H21*O21*4</f>
        <v>0</v>
      </c>
    </row>
    <row r="22" spans="2:20" ht="25.5" x14ac:dyDescent="0.25">
      <c r="B22" s="7" t="str">
        <f>'[3]SIWZ-zamieszkałe'!B69</f>
        <v>Dostarczenie i rozmieszczenie a także utrzymanie w należytym stanie technicznym i sanitarnym  pojemników do zbierania odpadów komunalnych zmieszanych (60 litrów)</v>
      </c>
      <c r="C22" s="17" t="s">
        <v>3</v>
      </c>
      <c r="D22" s="9">
        <f>'[3]SIWZ-zamieszkałe'!C69</f>
        <v>242</v>
      </c>
      <c r="E22" s="9">
        <f>'[3]SIWZ-zamieszkałe'!D69</f>
        <v>242</v>
      </c>
      <c r="F22" s="9">
        <f>'[3]SIWZ-zamieszkałe'!E69</f>
        <v>242</v>
      </c>
      <c r="G22" s="9">
        <f>'[3]SIWZ-zamieszkałe'!F69</f>
        <v>242</v>
      </c>
      <c r="H22" s="9">
        <f>'[3]SIWZ-zamieszkałe'!G69</f>
        <v>242</v>
      </c>
      <c r="I22" s="10"/>
      <c r="J22" s="11" t="str">
        <f>'[3]SIWZ-zamieszkałe'!J69</f>
        <v>zł/szt/mc</v>
      </c>
      <c r="K22" s="12"/>
      <c r="L22" s="12"/>
      <c r="M22" s="12"/>
      <c r="N22" s="12"/>
      <c r="O22" s="12"/>
      <c r="P22" s="13">
        <f t="shared" si="5"/>
        <v>0</v>
      </c>
      <c r="Q22" s="13">
        <f t="shared" ref="Q22:S29" si="7">E22*L22*12</f>
        <v>0</v>
      </c>
      <c r="R22" s="13">
        <f t="shared" si="7"/>
        <v>0</v>
      </c>
      <c r="S22" s="13">
        <f t="shared" si="7"/>
        <v>0</v>
      </c>
      <c r="T22" s="16">
        <f t="shared" ref="T22:T29" si="8">H22*O22*9</f>
        <v>0</v>
      </c>
    </row>
    <row r="23" spans="2:20" ht="38.25" x14ac:dyDescent="0.25">
      <c r="B23" s="7" t="str">
        <f>'[3]SIWZ-zamieszkałe'!B70</f>
        <v>Dostarczenie i rozmieszczenie a także utrzymanie w należytym stanie technicznym i sanitarnym  pojemników do zbierania odpadów komunalnych zmieszanych (110/120 litrów)</v>
      </c>
      <c r="C23" s="17" t="s">
        <v>3</v>
      </c>
      <c r="D23" s="9">
        <f>'[3]SIWZ-zamieszkałe'!C70</f>
        <v>2668</v>
      </c>
      <c r="E23" s="9">
        <f>'[3]SIWZ-zamieszkałe'!D70</f>
        <v>2668</v>
      </c>
      <c r="F23" s="9">
        <f>'[3]SIWZ-zamieszkałe'!E70</f>
        <v>2668</v>
      </c>
      <c r="G23" s="9">
        <f>'[3]SIWZ-zamieszkałe'!F70</f>
        <v>2668</v>
      </c>
      <c r="H23" s="9">
        <f>'[3]SIWZ-zamieszkałe'!G70</f>
        <v>2668</v>
      </c>
      <c r="I23" s="10"/>
      <c r="J23" s="11" t="str">
        <f>'[3]SIWZ-zamieszkałe'!J70</f>
        <v>zł/szt/mc</v>
      </c>
      <c r="K23" s="12"/>
      <c r="L23" s="12"/>
      <c r="M23" s="12"/>
      <c r="N23" s="12"/>
      <c r="O23" s="12"/>
      <c r="P23" s="13">
        <f t="shared" si="5"/>
        <v>0</v>
      </c>
      <c r="Q23" s="13">
        <f t="shared" si="7"/>
        <v>0</v>
      </c>
      <c r="R23" s="13">
        <f t="shared" si="7"/>
        <v>0</v>
      </c>
      <c r="S23" s="13">
        <f t="shared" si="7"/>
        <v>0</v>
      </c>
      <c r="T23" s="16">
        <f t="shared" si="8"/>
        <v>0</v>
      </c>
    </row>
    <row r="24" spans="2:20" ht="25.5" x14ac:dyDescent="0.25">
      <c r="B24" s="7" t="str">
        <f>'[3]SIWZ-zamieszkałe'!B71</f>
        <v>Dostarczenie i rozmieszczenie a także utrzymanie w należytym stanie technicznym i sanitarnym  pojemników do zbierania odpadów komunalnych zmieszanych (240 litrów)</v>
      </c>
      <c r="C24" s="17" t="s">
        <v>3</v>
      </c>
      <c r="D24" s="9">
        <f>'[3]SIWZ-zamieszkałe'!C71</f>
        <v>815</v>
      </c>
      <c r="E24" s="9">
        <f>'[3]SIWZ-zamieszkałe'!D71</f>
        <v>815</v>
      </c>
      <c r="F24" s="9">
        <f>'[3]SIWZ-zamieszkałe'!E71</f>
        <v>815</v>
      </c>
      <c r="G24" s="9">
        <f>'[3]SIWZ-zamieszkałe'!F71</f>
        <v>815</v>
      </c>
      <c r="H24" s="9">
        <f>'[3]SIWZ-zamieszkałe'!G71</f>
        <v>815</v>
      </c>
      <c r="I24" s="10"/>
      <c r="J24" s="11" t="str">
        <f>'[3]SIWZ-zamieszkałe'!J71</f>
        <v>zł/szt/mc</v>
      </c>
      <c r="K24" s="12"/>
      <c r="L24" s="12"/>
      <c r="M24" s="12"/>
      <c r="N24" s="12"/>
      <c r="O24" s="12"/>
      <c r="P24" s="13">
        <f t="shared" si="5"/>
        <v>0</v>
      </c>
      <c r="Q24" s="13">
        <f t="shared" si="7"/>
        <v>0</v>
      </c>
      <c r="R24" s="13">
        <f t="shared" si="7"/>
        <v>0</v>
      </c>
      <c r="S24" s="13">
        <f t="shared" si="7"/>
        <v>0</v>
      </c>
      <c r="T24" s="16">
        <f t="shared" si="8"/>
        <v>0</v>
      </c>
    </row>
    <row r="25" spans="2:20" ht="25.5" x14ac:dyDescent="0.25">
      <c r="B25" s="7" t="str">
        <f>'[3]SIWZ-zamieszkałe'!B72</f>
        <v>Dostarczenie i rozmieszczenie a także utrzymanie w należytym stanie technicznym i sanitarnym  pojemników do zbierania odpadów komunalnych zmieszanych (360 litrów)</v>
      </c>
      <c r="C25" s="17" t="s">
        <v>3</v>
      </c>
      <c r="D25" s="9">
        <f>'[3]SIWZ-zamieszkałe'!C72</f>
        <v>27</v>
      </c>
      <c r="E25" s="9">
        <f>'[3]SIWZ-zamieszkałe'!D72</f>
        <v>27</v>
      </c>
      <c r="F25" s="9">
        <f>'[3]SIWZ-zamieszkałe'!E72</f>
        <v>27</v>
      </c>
      <c r="G25" s="9">
        <f>'[3]SIWZ-zamieszkałe'!F72</f>
        <v>27</v>
      </c>
      <c r="H25" s="9">
        <f>'[3]SIWZ-zamieszkałe'!G72</f>
        <v>27</v>
      </c>
      <c r="I25" s="10"/>
      <c r="J25" s="11" t="str">
        <f>'[3]SIWZ-zamieszkałe'!J72</f>
        <v>zł/szt/mc</v>
      </c>
      <c r="K25" s="12"/>
      <c r="L25" s="12"/>
      <c r="M25" s="12"/>
      <c r="N25" s="12"/>
      <c r="O25" s="12"/>
      <c r="P25" s="13">
        <f t="shared" si="5"/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6">
        <f t="shared" si="8"/>
        <v>0</v>
      </c>
    </row>
    <row r="26" spans="2:20" ht="25.5" x14ac:dyDescent="0.25">
      <c r="B26" s="7" t="str">
        <f>'[3]SIWZ-zamieszkałe'!B73</f>
        <v>Dostarczenie i rozmieszczenie a także utrzymanie w należytym stanie technicznym i sanitarnym  pojemników do zbierania odpadów komunalnych zmieszanych (1100 litrów)</v>
      </c>
      <c r="C26" s="17" t="s">
        <v>3</v>
      </c>
      <c r="D26" s="9">
        <f>'[3]SIWZ-zamieszkałe'!C73</f>
        <v>908</v>
      </c>
      <c r="E26" s="9">
        <f>'[3]SIWZ-zamieszkałe'!D73</f>
        <v>908</v>
      </c>
      <c r="F26" s="9">
        <f>'[3]SIWZ-zamieszkałe'!E73</f>
        <v>908</v>
      </c>
      <c r="G26" s="9">
        <f>'[3]SIWZ-zamieszkałe'!F73</f>
        <v>908</v>
      </c>
      <c r="H26" s="9">
        <f>'[3]SIWZ-zamieszkałe'!G73</f>
        <v>908</v>
      </c>
      <c r="I26" s="10"/>
      <c r="J26" s="11" t="str">
        <f>'[3]SIWZ-zamieszkałe'!J73</f>
        <v>zł/szt/mc</v>
      </c>
      <c r="K26" s="12"/>
      <c r="L26" s="12"/>
      <c r="M26" s="12"/>
      <c r="N26" s="12"/>
      <c r="O26" s="12"/>
      <c r="P26" s="13">
        <f t="shared" si="5"/>
        <v>0</v>
      </c>
      <c r="Q26" s="13">
        <f t="shared" si="7"/>
        <v>0</v>
      </c>
      <c r="R26" s="13">
        <f t="shared" si="7"/>
        <v>0</v>
      </c>
      <c r="S26" s="13">
        <f t="shared" si="7"/>
        <v>0</v>
      </c>
      <c r="T26" s="16">
        <f t="shared" si="8"/>
        <v>0</v>
      </c>
    </row>
    <row r="27" spans="2:20" ht="25.5" x14ac:dyDescent="0.25">
      <c r="B27" s="7" t="str">
        <f>'[3]SIWZ-zamieszkałe'!B74</f>
        <v>Dostarczenie i rozmieszczenie a także utrzymanie w należytym stanie technicznym i sanitarnym  pojemników do zbierania odpadów komunalnych zmieszanych (1500 litrów)</v>
      </c>
      <c r="C27" s="17" t="s">
        <v>3</v>
      </c>
      <c r="D27" s="9">
        <f>'[3]SIWZ-zamieszkałe'!C74</f>
        <v>10</v>
      </c>
      <c r="E27" s="9">
        <f>'[3]SIWZ-zamieszkałe'!D74</f>
        <v>10</v>
      </c>
      <c r="F27" s="9">
        <f>'[3]SIWZ-zamieszkałe'!E74</f>
        <v>10</v>
      </c>
      <c r="G27" s="9">
        <f>'[3]SIWZ-zamieszkałe'!F74</f>
        <v>10</v>
      </c>
      <c r="H27" s="9">
        <f>'[3]SIWZ-zamieszkałe'!G74</f>
        <v>10</v>
      </c>
      <c r="I27" s="10"/>
      <c r="J27" s="11" t="str">
        <f>'[3]SIWZ-zamieszkałe'!J74</f>
        <v>zł/szt/mc</v>
      </c>
      <c r="K27" s="12"/>
      <c r="L27" s="12"/>
      <c r="M27" s="12"/>
      <c r="N27" s="12"/>
      <c r="O27" s="12"/>
      <c r="P27" s="13">
        <f t="shared" si="5"/>
        <v>0</v>
      </c>
      <c r="Q27" s="13">
        <f t="shared" si="7"/>
        <v>0</v>
      </c>
      <c r="R27" s="13">
        <f t="shared" si="7"/>
        <v>0</v>
      </c>
      <c r="S27" s="13">
        <f t="shared" si="7"/>
        <v>0</v>
      </c>
      <c r="T27" s="16">
        <f t="shared" si="8"/>
        <v>0</v>
      </c>
    </row>
    <row r="28" spans="2:20" ht="26.25" thickBot="1" x14ac:dyDescent="0.3">
      <c r="B28" s="7" t="str">
        <f>'[3]SIWZ-zamieszkałe'!B75</f>
        <v>Dostarczenie i rozmieszczenie a także utrzymanie w należytym stanie technicznym i sanitarnym  kontenerów KP-7  do zbierania odpadów komunalnych zmieszanych</v>
      </c>
      <c r="C28" s="17" t="s">
        <v>3</v>
      </c>
      <c r="D28" s="9">
        <f>'[3]SIWZ-zamieszkałe'!C75</f>
        <v>24</v>
      </c>
      <c r="E28" s="9">
        <f>'[3]SIWZ-zamieszkałe'!D75</f>
        <v>24</v>
      </c>
      <c r="F28" s="9">
        <f>'[3]SIWZ-zamieszkałe'!E75</f>
        <v>24</v>
      </c>
      <c r="G28" s="9">
        <f>'[3]SIWZ-zamieszkałe'!F75</f>
        <v>24</v>
      </c>
      <c r="H28" s="9">
        <f>'[3]SIWZ-zamieszkałe'!G75</f>
        <v>24</v>
      </c>
      <c r="I28" s="10"/>
      <c r="J28" s="26" t="str">
        <f>'[3]SIWZ-zamieszkałe'!J75</f>
        <v>zł/szt/mc</v>
      </c>
      <c r="K28" s="27"/>
      <c r="L28" s="27"/>
      <c r="M28" s="27"/>
      <c r="N28" s="27"/>
      <c r="O28" s="27"/>
      <c r="P28" s="28">
        <f t="shared" si="5"/>
        <v>0</v>
      </c>
      <c r="Q28" s="28">
        <f t="shared" si="7"/>
        <v>0</v>
      </c>
      <c r="R28" s="28">
        <f t="shared" si="7"/>
        <v>0</v>
      </c>
      <c r="S28" s="28">
        <f t="shared" si="7"/>
        <v>0</v>
      </c>
      <c r="T28" s="29">
        <f t="shared" si="8"/>
        <v>0</v>
      </c>
    </row>
    <row r="29" spans="2:20" ht="26.25" thickBot="1" x14ac:dyDescent="0.3">
      <c r="B29" s="7" t="s">
        <v>6</v>
      </c>
      <c r="C29" s="17" t="s">
        <v>7</v>
      </c>
      <c r="D29" s="9">
        <v>2</v>
      </c>
      <c r="E29" s="9">
        <v>2</v>
      </c>
      <c r="F29" s="9">
        <v>2</v>
      </c>
      <c r="G29" s="9">
        <v>2</v>
      </c>
      <c r="H29" s="9">
        <v>2</v>
      </c>
      <c r="I29" s="10"/>
      <c r="J29" s="26" t="s">
        <v>8</v>
      </c>
      <c r="K29" s="27"/>
      <c r="L29" s="27"/>
      <c r="M29" s="27"/>
      <c r="N29" s="27"/>
      <c r="O29" s="27"/>
      <c r="P29" s="28">
        <f t="shared" si="5"/>
        <v>0</v>
      </c>
      <c r="Q29" s="28">
        <f t="shared" si="7"/>
        <v>0</v>
      </c>
      <c r="R29" s="28">
        <f t="shared" si="7"/>
        <v>0</v>
      </c>
      <c r="S29" s="28">
        <f t="shared" si="7"/>
        <v>0</v>
      </c>
      <c r="T29" s="29">
        <f t="shared" si="8"/>
        <v>0</v>
      </c>
    </row>
    <row r="30" spans="2:20" ht="15.75" thickBot="1" x14ac:dyDescent="0.3">
      <c r="I30" s="30"/>
      <c r="J30" s="31" t="str">
        <f>'[3]SIWZ-zamieszkałe'!I76</f>
        <v>RAZEM Netto:</v>
      </c>
      <c r="K30" s="32"/>
      <c r="L30" s="32"/>
      <c r="M30" s="32"/>
      <c r="N30" s="32"/>
      <c r="O30" s="33"/>
      <c r="P30" s="33">
        <f>SUM(P6:P29)</f>
        <v>0</v>
      </c>
      <c r="Q30" s="33">
        <f t="shared" ref="Q30:T30" si="9">SUM(Q6:Q29)</f>
        <v>0</v>
      </c>
      <c r="R30" s="33">
        <f t="shared" si="9"/>
        <v>0</v>
      </c>
      <c r="S30" s="33">
        <f t="shared" si="9"/>
        <v>0</v>
      </c>
      <c r="T30" s="33">
        <f t="shared" si="9"/>
        <v>0</v>
      </c>
    </row>
    <row r="31" spans="2:20" x14ac:dyDescent="0.25">
      <c r="J31" s="34" t="str">
        <f>'[3]SIWZ-zamieszkałe'!I77</f>
        <v>Stawka VAT</v>
      </c>
      <c r="K31" s="35"/>
      <c r="L31" s="35"/>
      <c r="M31" s="35"/>
      <c r="N31" s="35"/>
      <c r="O31" s="35"/>
      <c r="P31" s="36"/>
      <c r="Q31" s="36"/>
      <c r="R31" s="36"/>
      <c r="S31" s="36"/>
      <c r="T31" s="37"/>
    </row>
    <row r="32" spans="2:20" x14ac:dyDescent="0.25">
      <c r="J32" s="34" t="str">
        <f>'[3]SIWZ-zamieszkałe'!I78</f>
        <v xml:space="preserve">Podatek Vat </v>
      </c>
      <c r="K32" s="35"/>
      <c r="L32" s="35"/>
      <c r="M32" s="35"/>
      <c r="N32" s="35"/>
      <c r="O32" s="35"/>
      <c r="P32" s="38">
        <f>P30*P31</f>
        <v>0</v>
      </c>
      <c r="Q32" s="38">
        <f>Q30*Q31</f>
        <v>0</v>
      </c>
      <c r="R32" s="38">
        <f>R30*R31</f>
        <v>0</v>
      </c>
      <c r="S32" s="38">
        <f>S30*S31</f>
        <v>0</v>
      </c>
      <c r="T32" s="39">
        <f>T30*T31</f>
        <v>0</v>
      </c>
    </row>
    <row r="33" spans="2:20" ht="25.5" x14ac:dyDescent="0.25">
      <c r="J33" s="34" t="str">
        <f>'[3]SIWZ-zamieszkałe'!I79</f>
        <v>RAZEM Brutto</v>
      </c>
      <c r="K33" s="35"/>
      <c r="L33" s="35"/>
      <c r="M33" s="35"/>
      <c r="N33" s="35"/>
      <c r="O33" s="35"/>
      <c r="P33" s="38">
        <f>P30+P32</f>
        <v>0</v>
      </c>
      <c r="Q33" s="38">
        <f>Q30+Q32</f>
        <v>0</v>
      </c>
      <c r="R33" s="38">
        <f>R30+R32</f>
        <v>0</v>
      </c>
      <c r="S33" s="38">
        <f>S30+S32</f>
        <v>0</v>
      </c>
      <c r="T33" s="39">
        <f>T30+T32</f>
        <v>0</v>
      </c>
    </row>
    <row r="34" spans="2:20" ht="15.75" thickBot="1" x14ac:dyDescent="0.3">
      <c r="J34" s="40" t="str">
        <f>'[3]SIWZ-zamieszkałe'!I80</f>
        <v>RAZEM okres umowy</v>
      </c>
      <c r="K34" s="41"/>
      <c r="L34" s="41"/>
      <c r="M34" s="41"/>
      <c r="N34" s="41"/>
      <c r="O34" s="42"/>
      <c r="P34" s="57">
        <f>SUM(P33:T33)</f>
        <v>0</v>
      </c>
      <c r="Q34" s="58"/>
      <c r="R34" s="58"/>
      <c r="S34" s="58"/>
      <c r="T34" s="59"/>
    </row>
    <row r="36" spans="2:20" ht="15.75" x14ac:dyDescent="0.25">
      <c r="B36" s="68" t="s">
        <v>9</v>
      </c>
    </row>
    <row r="40" spans="2:20" ht="15.75" thickBot="1" x14ac:dyDescent="0.3"/>
    <row r="41" spans="2:20" ht="15" customHeight="1" x14ac:dyDescent="0.25">
      <c r="B41" s="1" t="str">
        <f>'[3]SIWZ-niezamieszkałe (2)'!B38</f>
        <v>ZAKRES USŁUG</v>
      </c>
      <c r="C41" s="60" t="str">
        <f>'[3]SIWZ-niezamieszkałe (2)'!C38</f>
        <v>Ilość odpadów, worków , pojemników rocznie [Mg] [sztuki]</v>
      </c>
      <c r="D41" s="61"/>
      <c r="E41" s="61"/>
      <c r="F41" s="61"/>
      <c r="G41" s="61"/>
      <c r="H41" s="62"/>
      <c r="I41" s="3"/>
      <c r="J41" s="65" t="str">
        <f>'[3]SIWZ-niezamieszkałe (2)'!I38</f>
        <v>OFERTA WYKONAWCY</v>
      </c>
      <c r="K41" s="66"/>
      <c r="L41" s="66"/>
      <c r="M41" s="66"/>
      <c r="N41" s="66"/>
      <c r="O41" s="66"/>
      <c r="P41" s="66"/>
      <c r="Q41" s="66"/>
      <c r="R41" s="66"/>
      <c r="S41" s="66"/>
      <c r="T41" s="67"/>
    </row>
    <row r="42" spans="2:20" ht="48" x14ac:dyDescent="0.25">
      <c r="B42" s="1" t="s">
        <v>4</v>
      </c>
      <c r="C42" s="1" t="str">
        <f>'[3]SIWZ-niezamieszkałe (2)'!I39</f>
        <v>J. m.</v>
      </c>
      <c r="D42" s="1" t="str">
        <f>'[3]SIWZ-niezamieszkałe (2)'!C39</f>
        <v>2019- 3 miesiące</v>
      </c>
      <c r="E42" s="1">
        <f>'[3]SIWZ-niezamieszkałe (2)'!D39</f>
        <v>2020</v>
      </c>
      <c r="F42" s="1">
        <f>'[3]SIWZ-niezamieszkałe (2)'!E39</f>
        <v>2021</v>
      </c>
      <c r="G42" s="1">
        <f>'[3]SIWZ-niezamieszkałe (2)'!F39</f>
        <v>2022</v>
      </c>
      <c r="H42" s="1" t="str">
        <f>'[3]SIWZ-niezamieszkałe (2)'!G39</f>
        <v>2023-9 miesięcy</v>
      </c>
      <c r="I42" s="3"/>
      <c r="J42" s="5" t="str">
        <f>'[3]SIWZ-niezamieszkałe (2)'!J39</f>
        <v>Jednostka przeliczeniowa</v>
      </c>
      <c r="K42" s="1" t="str">
        <f>'[3]SIWZ-niezamieszkałe (2)'!K39</f>
        <v>Stawka jednostkowa (netto) 2019</v>
      </c>
      <c r="L42" s="1" t="str">
        <f>'[3]SIWZ-niezamieszkałe (2)'!L39</f>
        <v>Stawka jednostkowa (netto) 2020</v>
      </c>
      <c r="M42" s="1" t="str">
        <f>'[3]SIWZ-niezamieszkałe (2)'!M39</f>
        <v>Stawka jednostkowa (netto) 2021</v>
      </c>
      <c r="N42" s="1" t="str">
        <f>'[3]SIWZ-niezamieszkałe (2)'!N39</f>
        <v>Stawka jednostkowa (netto) 2022</v>
      </c>
      <c r="O42" s="1" t="str">
        <f>'[3]SIWZ-niezamieszkałe (2)'!O39</f>
        <v>Stawka jednostkowa (netto) 2023</v>
      </c>
      <c r="P42" s="4" t="str">
        <f>'[3]SIWZ-niezamieszkałe (2)'!P39</f>
        <v>Wynagrodzenie netto 2019</v>
      </c>
      <c r="Q42" s="4" t="str">
        <f>'[3]SIWZ-niezamieszkałe (2)'!Q39</f>
        <v>Wynagrodzenie netto 2020</v>
      </c>
      <c r="R42" s="4" t="str">
        <f>'[3]SIWZ-niezamieszkałe (2)'!R39</f>
        <v>Wynagrodzenie netto 2021</v>
      </c>
      <c r="S42" s="4" t="str">
        <f>'[3]SIWZ-niezamieszkałe (2)'!S39</f>
        <v>Wynagrodzenie netto 2022</v>
      </c>
      <c r="T42" s="6" t="str">
        <f>'[3]SIWZ-niezamieszkałe (2)'!T39</f>
        <v>Wynagrodzenie netto 2023</v>
      </c>
    </row>
    <row r="43" spans="2:20" ht="25.5" x14ac:dyDescent="0.25">
      <c r="B43" s="17" t="str">
        <f>'[3]SIWZ-niezamieszkałe (2)'!B40</f>
        <v xml:space="preserve">Odbieranie odpadów zmieszanych i BIO z nieruchomości na których nie zamieszkują mieszkańcy </v>
      </c>
      <c r="C43" s="8" t="str">
        <f>'[3]SIWZ-niezamieszkałe (2)'!I40</f>
        <v>Mg/rok</v>
      </c>
      <c r="D43" s="9">
        <f>'[3]SIWZ-niezamieszkałe (2)'!C40</f>
        <v>790</v>
      </c>
      <c r="E43" s="9">
        <f>'[3]SIWZ-niezamieszkałe (2)'!D40</f>
        <v>3267.4879999999998</v>
      </c>
      <c r="F43" s="9">
        <f>'[3]SIWZ-niezamieszkałe (2)'!E40</f>
        <v>3357.9</v>
      </c>
      <c r="G43" s="9">
        <f>'[3]SIWZ-niezamieszkałe (2)'!F40</f>
        <v>3448.3</v>
      </c>
      <c r="H43" s="9">
        <f>'[3]SIWZ-niezamieszkałe (2)'!G40</f>
        <v>2655.0000000000005</v>
      </c>
      <c r="I43" s="10"/>
      <c r="J43" s="11" t="s">
        <v>5</v>
      </c>
      <c r="K43" s="12"/>
      <c r="L43" s="12"/>
      <c r="M43" s="12"/>
      <c r="N43" s="12"/>
      <c r="O43" s="12"/>
      <c r="P43" s="13">
        <f>K43*D43</f>
        <v>0</v>
      </c>
      <c r="Q43" s="13">
        <f>L43*E43</f>
        <v>0</v>
      </c>
      <c r="R43" s="13">
        <f>M43*F43</f>
        <v>0</v>
      </c>
      <c r="S43" s="13">
        <f>N43*G43</f>
        <v>0</v>
      </c>
      <c r="T43" s="16">
        <f>O43*H43</f>
        <v>0</v>
      </c>
    </row>
    <row r="44" spans="2:20" x14ac:dyDescent="0.25">
      <c r="B44" s="7" t="str">
        <f>'[3]SIWZ-niezamieszkałe (2)'!B41</f>
        <v xml:space="preserve">Odpady surowcowe w tym ok.: </v>
      </c>
      <c r="C44" s="8" t="str">
        <f>'[3]SIWZ-niezamieszkałe (2)'!I41</f>
        <v>Mg/rok</v>
      </c>
      <c r="D44" s="9">
        <f>'[3]SIWZ-niezamieszkałe (2)'!C41</f>
        <v>11.25</v>
      </c>
      <c r="E44" s="9">
        <f>'[3]SIWZ-niezamieszkałe (2)'!D41</f>
        <v>52.488</v>
      </c>
      <c r="F44" s="9">
        <f>'[3]SIWZ-niezamieszkałe (2)'!E41</f>
        <v>52.9</v>
      </c>
      <c r="G44" s="9">
        <f>'[3]SIWZ-niezamieszkałe (2)'!F41</f>
        <v>53.3</v>
      </c>
      <c r="H44" s="9">
        <f>'[3]SIWZ-niezamieszkałe (2)'!G41</f>
        <v>40.274999999999999</v>
      </c>
      <c r="I44" s="10"/>
      <c r="J44" s="11" t="s">
        <v>5</v>
      </c>
      <c r="K44" s="12"/>
      <c r="L44" s="12"/>
      <c r="M44" s="12"/>
      <c r="N44" s="12"/>
      <c r="O44" s="12"/>
      <c r="P44" s="13"/>
      <c r="Q44" s="13"/>
      <c r="R44" s="13"/>
      <c r="S44" s="13"/>
      <c r="T44" s="16"/>
    </row>
    <row r="45" spans="2:20" x14ac:dyDescent="0.25">
      <c r="B45" s="7" t="str">
        <f>'[3]SIWZ-niezamieszkałe (2)'!B42</f>
        <v xml:space="preserve">Papier </v>
      </c>
      <c r="C45" s="8" t="str">
        <f>'[3]SIWZ-niezamieszkałe (2)'!I42</f>
        <v>Mg/rok</v>
      </c>
      <c r="D45" s="9">
        <f>'[3]SIWZ-niezamieszkałe (2)'!C42</f>
        <v>2.5</v>
      </c>
      <c r="E45" s="9">
        <f>'[3]SIWZ-niezamieszkałe (2)'!D42</f>
        <v>10</v>
      </c>
      <c r="F45" s="9">
        <f>'[3]SIWZ-niezamieszkałe (2)'!E42</f>
        <v>10</v>
      </c>
      <c r="G45" s="9">
        <f>'[3]SIWZ-niezamieszkałe (2)'!F42</f>
        <v>10</v>
      </c>
      <c r="H45" s="9">
        <f>'[3]SIWZ-niezamieszkałe (2)'!G42</f>
        <v>7.5</v>
      </c>
      <c r="I45" s="10"/>
      <c r="J45" s="11" t="s">
        <v>5</v>
      </c>
      <c r="K45" s="12"/>
      <c r="L45" s="12"/>
      <c r="M45" s="12"/>
      <c r="N45" s="12"/>
      <c r="O45" s="12"/>
      <c r="P45" s="13">
        <f t="shared" ref="P45:T48" si="10">K45*D45</f>
        <v>0</v>
      </c>
      <c r="Q45" s="13">
        <f t="shared" si="10"/>
        <v>0</v>
      </c>
      <c r="R45" s="13">
        <f t="shared" si="10"/>
        <v>0</v>
      </c>
      <c r="S45" s="13">
        <f t="shared" si="10"/>
        <v>0</v>
      </c>
      <c r="T45" s="16">
        <f t="shared" si="10"/>
        <v>0</v>
      </c>
    </row>
    <row r="46" spans="2:20" x14ac:dyDescent="0.25">
      <c r="B46" s="7" t="str">
        <f>'[3]SIWZ-niezamieszkałe (2)'!B43</f>
        <v>Tworzywa sztuczne,  metale  i opakowania wielomateriałowe</v>
      </c>
      <c r="C46" s="8" t="str">
        <f>'[3]SIWZ-niezamieszkałe (2)'!I43</f>
        <v>Mg/rok</v>
      </c>
      <c r="D46" s="9">
        <f>'[3]SIWZ-niezamieszkałe (2)'!C43</f>
        <v>7.5</v>
      </c>
      <c r="E46" s="9">
        <f>'[3]SIWZ-niezamieszkałe (2)'!D43</f>
        <v>30</v>
      </c>
      <c r="F46" s="9">
        <f>'[3]SIWZ-niezamieszkałe (2)'!E43</f>
        <v>30</v>
      </c>
      <c r="G46" s="9">
        <f>'[3]SIWZ-niezamieszkałe (2)'!F43</f>
        <v>30</v>
      </c>
      <c r="H46" s="9">
        <f>'[3]SIWZ-niezamieszkałe (2)'!G43</f>
        <v>22.5</v>
      </c>
      <c r="I46" s="10"/>
      <c r="J46" s="11" t="s">
        <v>5</v>
      </c>
      <c r="K46" s="12"/>
      <c r="L46" s="12"/>
      <c r="M46" s="12"/>
      <c r="N46" s="12"/>
      <c r="O46" s="12"/>
      <c r="P46" s="13">
        <f t="shared" si="10"/>
        <v>0</v>
      </c>
      <c r="Q46" s="13">
        <f t="shared" si="10"/>
        <v>0</v>
      </c>
      <c r="R46" s="13">
        <f t="shared" si="10"/>
        <v>0</v>
      </c>
      <c r="S46" s="13">
        <f t="shared" si="10"/>
        <v>0</v>
      </c>
      <c r="T46" s="16">
        <f t="shared" si="10"/>
        <v>0</v>
      </c>
    </row>
    <row r="47" spans="2:20" x14ac:dyDescent="0.25">
      <c r="B47" s="7" t="str">
        <f>'[3]SIWZ-niezamieszkałe (2)'!B44</f>
        <v>Szkło</v>
      </c>
      <c r="C47" s="8" t="str">
        <f>'[3]SIWZ-niezamieszkałe (2)'!I44</f>
        <v>Mg/rok</v>
      </c>
      <c r="D47" s="9">
        <f>'[3]SIWZ-niezamieszkałe (2)'!C44</f>
        <v>1.25</v>
      </c>
      <c r="E47" s="9">
        <f>'[3]SIWZ-niezamieszkałe (2)'!D44</f>
        <v>5</v>
      </c>
      <c r="F47" s="9">
        <f>'[3]SIWZ-niezamieszkałe (2)'!E44</f>
        <v>5</v>
      </c>
      <c r="G47" s="9">
        <f>'[3]SIWZ-niezamieszkałe (2)'!F44</f>
        <v>5</v>
      </c>
      <c r="H47" s="9">
        <f>'[3]SIWZ-niezamieszkałe (2)'!G44</f>
        <v>3.75</v>
      </c>
      <c r="I47" s="10"/>
      <c r="J47" s="11" t="s">
        <v>5</v>
      </c>
      <c r="K47" s="12"/>
      <c r="L47" s="12"/>
      <c r="M47" s="12"/>
      <c r="N47" s="12"/>
      <c r="O47" s="12"/>
      <c r="P47" s="13">
        <f t="shared" si="10"/>
        <v>0</v>
      </c>
      <c r="Q47" s="13">
        <f t="shared" si="10"/>
        <v>0</v>
      </c>
      <c r="R47" s="13">
        <f t="shared" si="10"/>
        <v>0</v>
      </c>
      <c r="S47" s="13">
        <f t="shared" si="10"/>
        <v>0</v>
      </c>
      <c r="T47" s="16">
        <f t="shared" si="10"/>
        <v>0</v>
      </c>
    </row>
    <row r="48" spans="2:20" ht="25.5" x14ac:dyDescent="0.25">
      <c r="B48" s="7" t="str">
        <f>'[3]SIWZ-niezamieszkałe (2)'!B45</f>
        <v>Odbieranie leków z aptek wraz z dostarczeniem i rozmieszczeniem pojemików (ok. 20 aptek)</v>
      </c>
      <c r="C48" s="8" t="str">
        <f>'[3]SIWZ-niezamieszkałe (2)'!I45</f>
        <v>liczba kursów</v>
      </c>
      <c r="D48" s="9">
        <f>'[3]SIWZ-niezamieszkałe (2)'!C45</f>
        <v>60</v>
      </c>
      <c r="E48" s="9">
        <f>'[3]SIWZ-niezamieszkałe (2)'!D45</f>
        <v>240</v>
      </c>
      <c r="F48" s="9">
        <f>'[3]SIWZ-niezamieszkałe (2)'!E45</f>
        <v>240</v>
      </c>
      <c r="G48" s="9">
        <f>'[3]SIWZ-niezamieszkałe (2)'!F45</f>
        <v>240</v>
      </c>
      <c r="H48" s="9">
        <f>'[3]SIWZ-niezamieszkałe (2)'!G45</f>
        <v>180</v>
      </c>
      <c r="I48" s="10"/>
      <c r="J48" s="11" t="str">
        <f>'[3]SIWZ-niezamieszkałe (2)'!J45</f>
        <v>zł kurs /aptekę</v>
      </c>
      <c r="K48" s="12"/>
      <c r="L48" s="12"/>
      <c r="M48" s="12"/>
      <c r="N48" s="12"/>
      <c r="O48" s="12"/>
      <c r="P48" s="13">
        <f t="shared" si="10"/>
        <v>0</v>
      </c>
      <c r="Q48" s="13">
        <f t="shared" si="10"/>
        <v>0</v>
      </c>
      <c r="R48" s="13">
        <f t="shared" si="10"/>
        <v>0</v>
      </c>
      <c r="S48" s="13">
        <f t="shared" si="10"/>
        <v>0</v>
      </c>
      <c r="T48" s="16">
        <f t="shared" si="10"/>
        <v>0</v>
      </c>
    </row>
    <row r="49" spans="2:20" ht="38.25" x14ac:dyDescent="0.25">
      <c r="B49" s="7" t="str">
        <f>'[3]SIWZ-niezamieszkałe (2)'!B46</f>
        <v>Dostarczenie i rozmieszczenie a także utrzymanie w należytym stanie technicznym i sanitarnym  pojemników do selektywnego zbierania odpadów tj. papieru; szkła; tworzyw sztucznych, metali i opakowań wielomateriałowych (min 1100l).</v>
      </c>
      <c r="C49" s="8" t="s">
        <v>3</v>
      </c>
      <c r="D49" s="9">
        <f>'[3]SIWZ-niezamieszkałe (2)'!C46</f>
        <v>90</v>
      </c>
      <c r="E49" s="9">
        <f>'[3]SIWZ-niezamieszkałe (2)'!D46</f>
        <v>90</v>
      </c>
      <c r="F49" s="9">
        <f>'[3]SIWZ-niezamieszkałe (2)'!E46</f>
        <v>90</v>
      </c>
      <c r="G49" s="9">
        <f>'[3]SIWZ-niezamieszkałe (2)'!F46</f>
        <v>90</v>
      </c>
      <c r="H49" s="9">
        <f>'[3]SIWZ-niezamieszkałe (2)'!G46</f>
        <v>90</v>
      </c>
      <c r="I49" s="10"/>
      <c r="J49" s="11" t="str">
        <f>'[3]SIWZ-niezamieszkałe (2)'!J46</f>
        <v>zł/Mg</v>
      </c>
      <c r="K49" s="12"/>
      <c r="L49" s="12"/>
      <c r="M49" s="12"/>
      <c r="N49" s="12"/>
      <c r="O49" s="12"/>
      <c r="P49" s="13">
        <f>K49*D49*12</f>
        <v>0</v>
      </c>
      <c r="Q49" s="13">
        <f>L49*E49*12</f>
        <v>0</v>
      </c>
      <c r="R49" s="13">
        <f>M49*F49*12</f>
        <v>0</v>
      </c>
      <c r="S49" s="13">
        <f>N49*G49*12</f>
        <v>0</v>
      </c>
      <c r="T49" s="16">
        <f>O49*H49*9</f>
        <v>0</v>
      </c>
    </row>
    <row r="50" spans="2:20" ht="25.5" x14ac:dyDescent="0.25">
      <c r="B50" s="7" t="str">
        <f>'[3]SIWZ-niezamieszkałe (2)'!B47</f>
        <v>Dostarczenie i dystrybucja worków do selektywnego zbierania odpadów tj. papieru; szkła; tworzyw sztucznych, metali i opakowań wielomateriałowych.</v>
      </c>
      <c r="C50" s="8" t="s">
        <v>3</v>
      </c>
      <c r="D50" s="9">
        <f>'[3]SIWZ-niezamieszkałe (2)'!C47</f>
        <v>2600</v>
      </c>
      <c r="E50" s="9">
        <f>'[3]SIWZ-niezamieszkałe (2)'!D47</f>
        <v>10250</v>
      </c>
      <c r="F50" s="9">
        <f>'[3]SIWZ-niezamieszkałe (2)'!E47</f>
        <v>10250</v>
      </c>
      <c r="G50" s="9">
        <f>'[3]SIWZ-niezamieszkałe (2)'!F47</f>
        <v>10250</v>
      </c>
      <c r="H50" s="9">
        <f>'[3]SIWZ-niezamieszkałe (2)'!G47</f>
        <v>7700</v>
      </c>
      <c r="I50" s="10"/>
      <c r="J50" s="11" t="str">
        <f>'[3]SIWZ-niezamieszkałe (2)'!J47</f>
        <v>zł/szt.</v>
      </c>
      <c r="K50" s="12"/>
      <c r="L50" s="12"/>
      <c r="M50" s="12"/>
      <c r="N50" s="12"/>
      <c r="O50" s="12"/>
      <c r="P50" s="13">
        <f t="shared" ref="P50:T51" si="11">K50*D50</f>
        <v>0</v>
      </c>
      <c r="Q50" s="13">
        <f t="shared" si="11"/>
        <v>0</v>
      </c>
      <c r="R50" s="13">
        <f t="shared" si="11"/>
        <v>0</v>
      </c>
      <c r="S50" s="13">
        <f t="shared" si="11"/>
        <v>0</v>
      </c>
      <c r="T50" s="16">
        <f t="shared" si="11"/>
        <v>0</v>
      </c>
    </row>
    <row r="51" spans="2:20" x14ac:dyDescent="0.25">
      <c r="B51" s="7" t="str">
        <f>'[3]SIWZ-niezamieszkałe (2)'!B48</f>
        <v xml:space="preserve">Dostarczenie i rozmieszczenie worków do selektywnego zbierania odpadów BIO </v>
      </c>
      <c r="C51" s="8" t="s">
        <v>3</v>
      </c>
      <c r="D51" s="9">
        <f>'[3]SIWZ-niezamieszkałe (2)'!C48</f>
        <v>20800</v>
      </c>
      <c r="E51" s="9">
        <f>'[3]SIWZ-niezamieszkałe (2)'!D48</f>
        <v>83200</v>
      </c>
      <c r="F51" s="9">
        <f>'[3]SIWZ-niezamieszkałe (2)'!E48</f>
        <v>83200</v>
      </c>
      <c r="G51" s="9">
        <f>'[3]SIWZ-niezamieszkałe (2)'!F48</f>
        <v>83200</v>
      </c>
      <c r="H51" s="9">
        <f>'[3]SIWZ-niezamieszkałe (2)'!G48</f>
        <v>62400</v>
      </c>
      <c r="I51" s="10"/>
      <c r="J51" s="11" t="str">
        <f>'[3]SIWZ-niezamieszkałe (2)'!J48</f>
        <v>zł/szt.</v>
      </c>
      <c r="K51" s="12"/>
      <c r="L51" s="12"/>
      <c r="M51" s="12"/>
      <c r="N51" s="12"/>
      <c r="O51" s="12"/>
      <c r="P51" s="13">
        <f t="shared" si="11"/>
        <v>0</v>
      </c>
      <c r="Q51" s="13">
        <f t="shared" si="11"/>
        <v>0</v>
      </c>
      <c r="R51" s="13">
        <f t="shared" si="11"/>
        <v>0</v>
      </c>
      <c r="S51" s="13">
        <f t="shared" si="11"/>
        <v>0</v>
      </c>
      <c r="T51" s="16">
        <f t="shared" si="11"/>
        <v>0</v>
      </c>
    </row>
    <row r="52" spans="2:20" ht="38.25" x14ac:dyDescent="0.25">
      <c r="B52" s="7" t="str">
        <f>'[3]SIWZ-niezamieszkałe (2)'!B49</f>
        <v>Dostarczenie i rozmieszczenie a także utrzymanie w należytym stanie technicznym i sanitarnym  pojemników do zbierania odpadów komunalnych zmieszanych (110/120 litrów)</v>
      </c>
      <c r="C52" s="8" t="s">
        <v>3</v>
      </c>
      <c r="D52" s="9">
        <f>'[3]SIWZ-niezamieszkałe (2)'!C49</f>
        <v>650</v>
      </c>
      <c r="E52" s="9">
        <f>'[3]SIWZ-niezamieszkałe (2)'!D49</f>
        <v>650</v>
      </c>
      <c r="F52" s="9">
        <f>'[3]SIWZ-niezamieszkałe (2)'!E49</f>
        <v>650</v>
      </c>
      <c r="G52" s="9">
        <f>'[3]SIWZ-niezamieszkałe (2)'!F49</f>
        <v>650</v>
      </c>
      <c r="H52" s="9">
        <f>'[3]SIWZ-niezamieszkałe (2)'!G49</f>
        <v>650</v>
      </c>
      <c r="I52" s="10"/>
      <c r="J52" s="11" t="str">
        <f>'[3]SIWZ-niezamieszkałe (2)'!J49</f>
        <v>zł/sz/m-c</v>
      </c>
      <c r="K52" s="12"/>
      <c r="L52" s="12"/>
      <c r="M52" s="12"/>
      <c r="N52" s="12"/>
      <c r="O52" s="12"/>
      <c r="P52" s="13">
        <f t="shared" ref="P52:S57" si="12">K52*D52*12</f>
        <v>0</v>
      </c>
      <c r="Q52" s="13">
        <f t="shared" si="12"/>
        <v>0</v>
      </c>
      <c r="R52" s="13">
        <f t="shared" si="12"/>
        <v>0</v>
      </c>
      <c r="S52" s="13">
        <f t="shared" si="12"/>
        <v>0</v>
      </c>
      <c r="T52" s="16">
        <f t="shared" ref="T52:T57" si="13">O52*H52*9</f>
        <v>0</v>
      </c>
    </row>
    <row r="53" spans="2:20" ht="25.5" x14ac:dyDescent="0.25">
      <c r="B53" s="7" t="str">
        <f>'[3]SIWZ-niezamieszkałe (2)'!B50</f>
        <v>Dostarczenie i rozmieszczenie a także utrzymanie w należytym stanie technicznym i sanitarnym  pojemników do zbierania odpadów komunalnych zmieszanych (240 litrów)</v>
      </c>
      <c r="C53" s="8" t="s">
        <v>3</v>
      </c>
      <c r="D53" s="9">
        <f>'[3]SIWZ-niezamieszkałe (2)'!C50</f>
        <v>80</v>
      </c>
      <c r="E53" s="9">
        <f>'[3]SIWZ-niezamieszkałe (2)'!D50</f>
        <v>80</v>
      </c>
      <c r="F53" s="9">
        <f>'[3]SIWZ-niezamieszkałe (2)'!E50</f>
        <v>80</v>
      </c>
      <c r="G53" s="9">
        <f>'[3]SIWZ-niezamieszkałe (2)'!F50</f>
        <v>80</v>
      </c>
      <c r="H53" s="9">
        <f>'[3]SIWZ-niezamieszkałe (2)'!G50</f>
        <v>80</v>
      </c>
      <c r="I53" s="21"/>
      <c r="J53" s="11" t="str">
        <f>'[3]SIWZ-niezamieszkałe (2)'!J50</f>
        <v>zł/sz/m-c</v>
      </c>
      <c r="K53" s="12"/>
      <c r="L53" s="12"/>
      <c r="M53" s="12"/>
      <c r="N53" s="12"/>
      <c r="O53" s="12"/>
      <c r="P53" s="13">
        <f t="shared" si="12"/>
        <v>0</v>
      </c>
      <c r="Q53" s="13">
        <f t="shared" si="12"/>
        <v>0</v>
      </c>
      <c r="R53" s="13">
        <f t="shared" si="12"/>
        <v>0</v>
      </c>
      <c r="S53" s="13">
        <f t="shared" si="12"/>
        <v>0</v>
      </c>
      <c r="T53" s="16">
        <f t="shared" si="13"/>
        <v>0</v>
      </c>
    </row>
    <row r="54" spans="2:20" ht="25.5" x14ac:dyDescent="0.25">
      <c r="B54" s="7" t="str">
        <f>'[3]SIWZ-niezamieszkałe (2)'!B51</f>
        <v>Dostarczenie i rozmieszczenie a także utrzymanie w należytym stanie technicznym i sanitarnym  pojemników do zbierania odpadów komunalnych zmieszanych (360 litrów)</v>
      </c>
      <c r="C54" s="8" t="s">
        <v>3</v>
      </c>
      <c r="D54" s="9">
        <f>'[3]SIWZ-niezamieszkałe (2)'!C51</f>
        <v>40</v>
      </c>
      <c r="E54" s="9">
        <f>'[3]SIWZ-niezamieszkałe (2)'!D51</f>
        <v>40</v>
      </c>
      <c r="F54" s="9">
        <f>'[3]SIWZ-niezamieszkałe (2)'!E51</f>
        <v>40</v>
      </c>
      <c r="G54" s="9">
        <f>'[3]SIWZ-niezamieszkałe (2)'!F51</f>
        <v>40</v>
      </c>
      <c r="H54" s="9">
        <f>'[3]SIWZ-niezamieszkałe (2)'!G51</f>
        <v>40</v>
      </c>
      <c r="I54" s="10"/>
      <c r="J54" s="11" t="str">
        <f>'[3]SIWZ-niezamieszkałe (2)'!J51</f>
        <v>zł/sz/m-c</v>
      </c>
      <c r="K54" s="12"/>
      <c r="L54" s="12"/>
      <c r="M54" s="12"/>
      <c r="N54" s="12"/>
      <c r="O54" s="12"/>
      <c r="P54" s="13">
        <f t="shared" si="12"/>
        <v>0</v>
      </c>
      <c r="Q54" s="13">
        <f t="shared" si="12"/>
        <v>0</v>
      </c>
      <c r="R54" s="13">
        <f t="shared" si="12"/>
        <v>0</v>
      </c>
      <c r="S54" s="13">
        <f t="shared" si="12"/>
        <v>0</v>
      </c>
      <c r="T54" s="16">
        <f t="shared" si="13"/>
        <v>0</v>
      </c>
    </row>
    <row r="55" spans="2:20" ht="25.5" x14ac:dyDescent="0.25">
      <c r="B55" s="7" t="str">
        <f>'[3]SIWZ-niezamieszkałe (2)'!B52</f>
        <v>Dostarczenie i rozmieszczenie a także utrzymanie w należytym stanie technicznym i sanitarnym  pojemników do zbierania odpadów komunalnych zmieszanych (1100 litrów)</v>
      </c>
      <c r="C55" s="8" t="s">
        <v>3</v>
      </c>
      <c r="D55" s="9">
        <f>'[3]SIWZ-niezamieszkałe (2)'!C52</f>
        <v>30</v>
      </c>
      <c r="E55" s="9">
        <f>'[3]SIWZ-niezamieszkałe (2)'!D52</f>
        <v>30</v>
      </c>
      <c r="F55" s="9">
        <f>'[3]SIWZ-niezamieszkałe (2)'!E52</f>
        <v>30</v>
      </c>
      <c r="G55" s="9">
        <f>'[3]SIWZ-niezamieszkałe (2)'!F52</f>
        <v>30</v>
      </c>
      <c r="H55" s="9">
        <f>'[3]SIWZ-niezamieszkałe (2)'!G52</f>
        <v>30</v>
      </c>
      <c r="I55" s="10"/>
      <c r="J55" s="11" t="str">
        <f>'[3]SIWZ-niezamieszkałe (2)'!J52</f>
        <v>zł/sz/m-c</v>
      </c>
      <c r="K55" s="12"/>
      <c r="L55" s="12"/>
      <c r="M55" s="12"/>
      <c r="N55" s="12"/>
      <c r="O55" s="12"/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6">
        <f t="shared" si="13"/>
        <v>0</v>
      </c>
    </row>
    <row r="56" spans="2:20" ht="25.5" x14ac:dyDescent="0.25">
      <c r="B56" s="7" t="str">
        <f>'[3]SIWZ-niezamieszkałe (2)'!B53</f>
        <v>Dostarczenie i rozmieszczenie a także utrzymanie w należytym stanie technicznym i sanitarnym  pojemników do zbierania odpadów komunalnych zmieszanych (1500 litrów)</v>
      </c>
      <c r="C56" s="8" t="s">
        <v>3</v>
      </c>
      <c r="D56" s="9">
        <f>'[3]SIWZ-niezamieszkałe (2)'!C53</f>
        <v>2</v>
      </c>
      <c r="E56" s="9">
        <f>'[3]SIWZ-niezamieszkałe (2)'!D53</f>
        <v>2</v>
      </c>
      <c r="F56" s="9">
        <f>'[3]SIWZ-niezamieszkałe (2)'!E53</f>
        <v>2</v>
      </c>
      <c r="G56" s="9">
        <f>'[3]SIWZ-niezamieszkałe (2)'!F53</f>
        <v>2</v>
      </c>
      <c r="H56" s="9">
        <f>'[3]SIWZ-niezamieszkałe (2)'!G53</f>
        <v>2</v>
      </c>
      <c r="I56" s="10"/>
      <c r="J56" s="11" t="str">
        <f>'[3]SIWZ-niezamieszkałe (2)'!J53</f>
        <v>zł/sz/m-c</v>
      </c>
      <c r="K56" s="12"/>
      <c r="L56" s="12"/>
      <c r="M56" s="12"/>
      <c r="N56" s="12"/>
      <c r="O56" s="12"/>
      <c r="P56" s="13">
        <f t="shared" si="12"/>
        <v>0</v>
      </c>
      <c r="Q56" s="13">
        <f t="shared" si="12"/>
        <v>0</v>
      </c>
      <c r="R56" s="13">
        <f t="shared" si="12"/>
        <v>0</v>
      </c>
      <c r="S56" s="13">
        <f t="shared" si="12"/>
        <v>0</v>
      </c>
      <c r="T56" s="16">
        <f t="shared" si="13"/>
        <v>0</v>
      </c>
    </row>
    <row r="57" spans="2:20" ht="26.25" thickBot="1" x14ac:dyDescent="0.3">
      <c r="B57" s="7" t="str">
        <f>'[3]SIWZ-niezamieszkałe (2)'!B54</f>
        <v xml:space="preserve">Dostarczenie i rozmieszczenie a także utrzymanie w należytym stanie technicznym i sanitarnym  kontenerów KP-7  do zbierania odpadów komunalnych zmieszanych </v>
      </c>
      <c r="C57" s="8" t="s">
        <v>3</v>
      </c>
      <c r="D57" s="9">
        <f>'[3]SIWZ-niezamieszkałe (2)'!C54</f>
        <v>2</v>
      </c>
      <c r="E57" s="9">
        <f>'[3]SIWZ-niezamieszkałe (2)'!D54</f>
        <v>2</v>
      </c>
      <c r="F57" s="9">
        <f>'[3]SIWZ-niezamieszkałe (2)'!E54</f>
        <v>2</v>
      </c>
      <c r="G57" s="9">
        <f>'[3]SIWZ-niezamieszkałe (2)'!F54</f>
        <v>2</v>
      </c>
      <c r="H57" s="9">
        <f>'[3]SIWZ-niezamieszkałe (2)'!G54</f>
        <v>2</v>
      </c>
      <c r="I57" s="21"/>
      <c r="J57" s="26" t="str">
        <f>'[3]SIWZ-niezamieszkałe (2)'!J54</f>
        <v>zł/sz/m-c</v>
      </c>
      <c r="K57" s="27"/>
      <c r="L57" s="27"/>
      <c r="M57" s="27"/>
      <c r="N57" s="27"/>
      <c r="O57" s="27"/>
      <c r="P57" s="28">
        <f t="shared" si="12"/>
        <v>0</v>
      </c>
      <c r="Q57" s="28">
        <f t="shared" si="12"/>
        <v>0</v>
      </c>
      <c r="R57" s="28">
        <f t="shared" si="12"/>
        <v>0</v>
      </c>
      <c r="S57" s="28">
        <f t="shared" si="12"/>
        <v>0</v>
      </c>
      <c r="T57" s="29">
        <f t="shared" si="13"/>
        <v>0</v>
      </c>
    </row>
    <row r="58" spans="2:20" x14ac:dyDescent="0.25">
      <c r="I58" s="30"/>
      <c r="J58" s="43" t="str">
        <f>'[3]SIWZ-niezamieszkałe (2)'!I55</f>
        <v>RAZEM Netto:</v>
      </c>
      <c r="K58" s="44"/>
      <c r="L58" s="44"/>
      <c r="M58" s="44"/>
      <c r="N58" s="44"/>
      <c r="O58" s="45"/>
      <c r="P58" s="45">
        <f>SUM(P43:P57)</f>
        <v>0</v>
      </c>
      <c r="Q58" s="45">
        <f>SUM(Q43:Q57)</f>
        <v>0</v>
      </c>
      <c r="R58" s="45">
        <f>SUM(R43:R57)</f>
        <v>0</v>
      </c>
      <c r="S58" s="45">
        <f>SUM(S43:S57)</f>
        <v>0</v>
      </c>
      <c r="T58" s="46">
        <f>SUM(T43:T57)</f>
        <v>0</v>
      </c>
    </row>
    <row r="59" spans="2:20" x14ac:dyDescent="0.25">
      <c r="J59" s="47" t="str">
        <f>'[3]SIWZ-niezamieszkałe (2)'!I56</f>
        <v>Stawka VAT</v>
      </c>
      <c r="K59" s="2"/>
      <c r="L59" s="2"/>
      <c r="M59" s="2"/>
      <c r="N59" s="2"/>
      <c r="O59" s="2"/>
      <c r="P59" s="48"/>
      <c r="Q59" s="48"/>
      <c r="R59" s="48"/>
      <c r="S59" s="48"/>
      <c r="T59" s="49"/>
    </row>
    <row r="60" spans="2:20" x14ac:dyDescent="0.25">
      <c r="J60" s="47" t="str">
        <f>'[3]SIWZ-niezamieszkałe (2)'!I57</f>
        <v xml:space="preserve">Podatek Vat </v>
      </c>
      <c r="K60" s="2"/>
      <c r="L60" s="2"/>
      <c r="M60" s="2"/>
      <c r="N60" s="2"/>
      <c r="O60" s="2"/>
      <c r="P60" s="38">
        <f>P58*P59</f>
        <v>0</v>
      </c>
      <c r="Q60" s="38">
        <f>Q58*Q59</f>
        <v>0</v>
      </c>
      <c r="R60" s="38">
        <f>R58*R59</f>
        <v>0</v>
      </c>
      <c r="S60" s="38">
        <f>S58*S59</f>
        <v>0</v>
      </c>
      <c r="T60" s="39">
        <f>T58*T59</f>
        <v>0</v>
      </c>
    </row>
    <row r="61" spans="2:20" ht="25.5" x14ac:dyDescent="0.25">
      <c r="J61" s="47" t="str">
        <f>'[3]SIWZ-niezamieszkałe (2)'!I58</f>
        <v>RAZEM Brutto</v>
      </c>
      <c r="K61" s="2"/>
      <c r="L61" s="2"/>
      <c r="M61" s="2"/>
      <c r="N61" s="2"/>
      <c r="O61" s="2"/>
      <c r="P61" s="38">
        <f>P58+P60</f>
        <v>0</v>
      </c>
      <c r="Q61" s="38">
        <f>Q58+Q60</f>
        <v>0</v>
      </c>
      <c r="R61" s="38">
        <f>R58+R60</f>
        <v>0</v>
      </c>
      <c r="S61" s="38">
        <f>S58+S60</f>
        <v>0</v>
      </c>
      <c r="T61" s="39">
        <f>T58+T60</f>
        <v>0</v>
      </c>
    </row>
    <row r="62" spans="2:20" ht="15.75" thickBot="1" x14ac:dyDescent="0.3">
      <c r="J62" s="50" t="str">
        <f>'[3]SIWZ-niezamieszkałe (2)'!I59</f>
        <v>RAZEM okres umowy</v>
      </c>
      <c r="K62" s="51"/>
      <c r="L62" s="51"/>
      <c r="M62" s="51"/>
      <c r="N62" s="51"/>
      <c r="O62" s="52"/>
      <c r="P62" s="57">
        <f>SUM(P61:T61)</f>
        <v>0</v>
      </c>
      <c r="Q62" s="58"/>
      <c r="R62" s="58"/>
      <c r="S62" s="58"/>
      <c r="T62" s="59"/>
    </row>
    <row r="64" spans="2:20" ht="15.75" x14ac:dyDescent="0.25">
      <c r="B64" s="68" t="s">
        <v>9</v>
      </c>
    </row>
  </sheetData>
  <mergeCells count="7">
    <mergeCell ref="P62:T62"/>
    <mergeCell ref="C41:H41"/>
    <mergeCell ref="B2:T2"/>
    <mergeCell ref="D4:H4"/>
    <mergeCell ref="J4:T4"/>
    <mergeCell ref="P34:T34"/>
    <mergeCell ref="J41:T41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2019-05-30T09:48:03Z</cp:lastPrinted>
  <dcterms:created xsi:type="dcterms:W3CDTF">2019-05-28T08:25:29Z</dcterms:created>
  <dcterms:modified xsi:type="dcterms:W3CDTF">2019-05-30T12:13:52Z</dcterms:modified>
</cp:coreProperties>
</file>